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1420" yWindow="6780" windowWidth="28800" windowHeight="12440" activeTab="0"/>
  </bookViews>
  <sheets>
    <sheet name="Voucher Pg 1" sheetId="1" r:id="rId1"/>
    <sheet name="Acct Dist" sheetId="2" r:id="rId2"/>
    <sheet name="Pg 2" sheetId="3" r:id="rId3"/>
    <sheet name="Pg 3" sheetId="4" r:id="rId4"/>
    <sheet name="Pg 4" sheetId="5" r:id="rId5"/>
    <sheet name="Pg 5" sheetId="6" r:id="rId6"/>
    <sheet name="Pg 6" sheetId="7" r:id="rId7"/>
    <sheet name="Pg 7" sheetId="8" r:id="rId8"/>
    <sheet name="Policies (Links)" sheetId="9" r:id="rId9"/>
  </sheets>
  <definedNames>
    <definedName name="_xlnm.Print_Area" localSheetId="1">'Acct Dist'!$A$1:$K$16</definedName>
    <definedName name="_xlnm.Print_Area" localSheetId="2">'Pg 2'!$A$1:$K$41</definedName>
    <definedName name="_xlnm.Print_Area" localSheetId="3">'Pg 3'!$A$1:$K$41</definedName>
    <definedName name="_xlnm.Print_Area" localSheetId="4">'Pg 4'!$A$1:$K$41</definedName>
    <definedName name="_xlnm.Print_Area" localSheetId="5">'Pg 5'!$A$1:$K$41</definedName>
    <definedName name="_xlnm.Print_Area" localSheetId="6">'Pg 6'!$A$1:$K$41</definedName>
    <definedName name="_xlnm.Print_Area" localSheetId="7">'Pg 7'!$A$1:$K$41</definedName>
    <definedName name="_xlnm.Print_Area" localSheetId="0">'Voucher Pg 1'!$A$1:$M$45</definedName>
  </definedNames>
  <calcPr fullCalcOnLoad="1" iterate="1" iterateCount="1" iterateDelta="0.001"/>
</workbook>
</file>

<file path=xl/comments1.xml><?xml version="1.0" encoding="utf-8"?>
<comments xmlns="http://schemas.openxmlformats.org/spreadsheetml/2006/main">
  <authors>
    <author>Jason Sayre</author>
    <author>Sumpter, Brad</author>
  </authors>
  <commentList>
    <comment ref="B18" authorId="0">
      <text>
        <r>
          <rPr>
            <sz val="9"/>
            <rFont val="Tahoma"/>
            <family val="2"/>
          </rPr>
          <t>Please provide name, e-mail address, and phone number (separated by semicolons)</t>
        </r>
      </text>
    </comment>
    <comment ref="B19" authorId="0">
      <text>
        <r>
          <rPr>
            <sz val="9"/>
            <rFont val="Tahoma"/>
            <family val="2"/>
          </rPr>
          <t>Please limit input text input in location cells to ~ 40 characters.  If the information exceeds the viewable space for the cell please carry the additional information to the cell immediately below.</t>
        </r>
      </text>
    </comment>
    <comment ref="I19" authorId="0">
      <text>
        <r>
          <rPr>
            <sz val="9"/>
            <rFont val="Tahoma"/>
            <family val="2"/>
          </rPr>
          <t>This column should contain reimbursable business expenses involving meals:
(1) Per-diem Overnight Travel (CONUS-OCONUS Rates; If no-cost meals are provided please properly deduct and explain in Column B; see travel policy P20335C for full requirements)
(2) Taxable Overtime meals (see travel policy P20335C for requirements in order to obtain this reimbursement)
(3) Official Business meals (see accounts payable policy P20310a for reimbursement requirements)</t>
        </r>
      </text>
    </comment>
    <comment ref="G20" authorId="1">
      <text>
        <r>
          <rPr>
            <b/>
            <sz val="9"/>
            <rFont val="Tahoma"/>
            <family val="2"/>
          </rPr>
          <t>Personal Vehicle Reimbursement Rate</t>
        </r>
        <r>
          <rPr>
            <sz val="9"/>
            <rFont val="Tahoma"/>
            <family val="2"/>
          </rPr>
          <t xml:space="preserve">
$0.45/mile if the round trip is 100 miles or more and a Fleet Services or state contract Enterprise vehicle is available.
$0.575/ mile for 2015 mileage or
$0.560/ mile for 2014 mileage if:
the round trip is less than 100 miles and a Fleet Services or state contract Enterprise vehicle is available.  
$0.575/ mile for 2015 mileage or
$0.560/ mile for 2014 mileage if:
a Fleet Services or state contract Enterprise vehicle is not available.
$0.575/ mile for 2015 mileage or
$0.560/ mile for 2014 mileage if:
the round trip is 100 miles or more, a Fleet Services or state contract Enterprise vehicle is available and there is an enconomic benefit to the Commonwealth for using a personal vehicle.  The economic benefit must be well supported with an analysis of the personal vehicle versus the Fleet Services or Enterprise vehicle.</t>
        </r>
        <r>
          <rPr>
            <b/>
            <sz val="9"/>
            <rFont val="Tahoma"/>
            <family val="2"/>
          </rPr>
          <t xml:space="preserve">
</t>
        </r>
        <r>
          <rPr>
            <sz val="9"/>
            <rFont val="Tahoma"/>
            <family val="2"/>
          </rPr>
          <t xml:space="preserve">
</t>
        </r>
      </text>
    </comment>
    <comment ref="C39" authorId="1">
      <text>
        <r>
          <rPr>
            <b/>
            <sz val="9"/>
            <rFont val="Tahoma"/>
            <family val="2"/>
          </rPr>
          <t xml:space="preserve">Account Code Selection:
</t>
        </r>
        <r>
          <rPr>
            <sz val="9"/>
            <rFont val="Tahoma"/>
            <family val="2"/>
          </rPr>
          <t>Please segregate out reimbursable expenses to appropriate account codes by selecting from the list.  Use multiple lines, and appropriate account codes for differing types of expenses.
See http://www.controller.vt.edu/accounting_operations/Account_Code_Listing/acctlist.html#128 for a full listing of account codes.</t>
        </r>
      </text>
    </comment>
  </commentList>
</comments>
</file>

<file path=xl/comments2.xml><?xml version="1.0" encoding="utf-8"?>
<comments xmlns="http://schemas.openxmlformats.org/spreadsheetml/2006/main">
  <authors>
    <author>Sumpter, Brad</author>
  </authors>
  <commentList>
    <comment ref="C4" authorId="0">
      <text>
        <r>
          <rPr>
            <b/>
            <sz val="9"/>
            <rFont val="Tahoma"/>
            <family val="2"/>
          </rPr>
          <t xml:space="preserve">Account Code Selection:
</t>
        </r>
        <r>
          <rPr>
            <sz val="9"/>
            <rFont val="Tahoma"/>
            <family val="2"/>
          </rPr>
          <t>Please segregate out reimbursable expenses to appropriate account codes by selecting from the list.  Use multiple lines, and appropriate account codes for differing types of expenses.
See http://www.controller.vt.edu/accounting_operations/Account_Code_Listing/acctlist.html#128 for a full listing of account codes.</t>
        </r>
      </text>
    </comment>
  </commentList>
</comments>
</file>

<file path=xl/comments3.xml><?xml version="1.0" encoding="utf-8"?>
<comments xmlns="http://schemas.openxmlformats.org/spreadsheetml/2006/main">
  <authors>
    <author>Sumpter, Brad</author>
  </authors>
  <commentList>
    <comment ref="F5" authorId="0">
      <text>
        <r>
          <rPr>
            <b/>
            <sz val="9"/>
            <rFont val="Tahoma"/>
            <family val="2"/>
          </rPr>
          <t>Personal Vehicle Reimbursement Rate:</t>
        </r>
        <r>
          <rPr>
            <sz val="9"/>
            <rFont val="Tahoma"/>
            <family val="2"/>
          </rPr>
          <t xml:space="preserve">
$0.45/mile if the round trip is 100 miles or more and a Fleet Services or state contract Enterprise vehicle is available.
$0.575/ mile for 2015 mileage or
$0.560/ mile for 2014 mileage if:
the round trip is less than 100 miles and a Fleet Services or state contract Enterprise vehicle is available.  
$0.575/ mile for 2015 mileage or
$0.560/ mile for 2014 mileage if:
a Fleet Services or state contract Enterprise vehicle is not available.
$0.575/ mile for 2015 mileage or
$0.560/ mile for 2014 mileage if:
the round trip is 100 miles or more, a Fleet Services or state contract Enterprise vehicle is available and there is an enconomic benefit to the Commonwealth for using a personal vehicle.  The economic benefit must be well supported with an analysis of the personal vehicle versus the Fleet Services or Enterprise vehicle.
</t>
        </r>
      </text>
    </comment>
  </commentList>
</comments>
</file>

<file path=xl/comments4.xml><?xml version="1.0" encoding="utf-8"?>
<comments xmlns="http://schemas.openxmlformats.org/spreadsheetml/2006/main">
  <authors>
    <author>Sumpter, Brad</author>
  </authors>
  <commentList>
    <comment ref="F5" authorId="0">
      <text>
        <r>
          <rPr>
            <b/>
            <sz val="9"/>
            <rFont val="Tahoma"/>
            <family val="2"/>
          </rPr>
          <t xml:space="preserve">Personal Vehicle Reimbursement Rate
</t>
        </r>
        <r>
          <rPr>
            <sz val="9"/>
            <rFont val="Tahoma"/>
            <family val="2"/>
          </rPr>
          <t xml:space="preserve">$0.45/mile if the round trip is 100 miles or more and a Fleet Services or state contract Enterprise vehicle is available.
$0.575/ mile for 2015 mileage or
$0.560/ mile for 2014 mileage if:
the round trip is less than 100 miles and a Fleet Services or state contract Enterprise vehicle is available.  
$0.575/ mile for 2015 mileage or
$0.560/ mile for 2014 mileage if:
a Fleet Services or state contract Enterprise vehicle is not available.
$0.575/ mile for 2015 mileage or
$0.560/ mile for 2014 mileage if:
the round trip is 100 miles or more, a Fleet Services or state contract Enterprise vehicle is available and there is an enconomic benefit to the Commonwealth for using a personal vehicle.  The economic benefit must be well supported with an analysis of the personal vehicle versus the Fleet Services or Enterprise vehicle.
</t>
        </r>
      </text>
    </comment>
  </commentList>
</comments>
</file>

<file path=xl/comments5.xml><?xml version="1.0" encoding="utf-8"?>
<comments xmlns="http://schemas.openxmlformats.org/spreadsheetml/2006/main">
  <authors>
    <author>Sumpter, Brad</author>
  </authors>
  <commentList>
    <comment ref="F5" authorId="0">
      <text>
        <r>
          <rPr>
            <b/>
            <sz val="9"/>
            <rFont val="Tahoma"/>
            <family val="2"/>
          </rPr>
          <t xml:space="preserve">Personal Vehicle Reimbursement Rate
</t>
        </r>
        <r>
          <rPr>
            <sz val="9"/>
            <rFont val="Tahoma"/>
            <family val="2"/>
          </rPr>
          <t xml:space="preserve">$0.45/mile if the round trip is 100 miles or more and a Fleet Services or state contract Enterprise vehicle is available.
$0.575/ mile for 2015 mileage or
$0.560/ mile for 2014 mileage if:
the round trip is less than 100 miles and a Fleet Services or state contract Enterprise vehicle is available.  
$0.575/ mile for 2015 mileage or
$0.560/ mile for 2014 mileage if:
a Fleet Services or state contract Enterprise vehicle is not available.
$0.575/ mile for 2015 mileage or
$0.560/ mile for 2014 mileage if:
the round trip is 100 miles or more, a Fleet Services or state contract Enterprise vehicle is available and there is an enconomic benefit to the Commonwealth for using a personal vehicle.  The economic benefit must be well supported with an analysis of the personal vehicle versus the Fleet Services or Enterprise vehicle.
</t>
        </r>
      </text>
    </comment>
  </commentList>
</comments>
</file>

<file path=xl/comments6.xml><?xml version="1.0" encoding="utf-8"?>
<comments xmlns="http://schemas.openxmlformats.org/spreadsheetml/2006/main">
  <authors>
    <author>Sumpter, Brad</author>
  </authors>
  <commentList>
    <comment ref="F5" authorId="0">
      <text>
        <r>
          <rPr>
            <b/>
            <sz val="9"/>
            <rFont val="Tahoma"/>
            <family val="2"/>
          </rPr>
          <t xml:space="preserve">Personal Vehicle Reimbursement Rate
</t>
        </r>
        <r>
          <rPr>
            <sz val="9"/>
            <rFont val="Tahoma"/>
            <family val="2"/>
          </rPr>
          <t xml:space="preserve">$0.45/mile if the round trip is 100 miles or more and a Fleet Services or state contract Enterprise vehicle is available.
$0.575/ mile for 2015 mileage or
$0.560/ mile for 2014 mileage if:
the round trip is less than 100 miles and a Fleet Services or state contract Enterprise vehicle is available.  
$0.575/ mile for 2015 mileage or
$0.560/ mile for 2014 mileage if:
a Fleet Services or state contract Enterprise vehicle is not available.
$0.575/ mile for 2015 mileage or
$0.560/ mile for 2014 mileage if:
the round trip is 100 miles or more, a Fleet Services or state contract Enterprise vehicle is available and there is an enconomic benefit to the Commonwealth for using a personal vehicle.  The economic benefit must be well supported with an analysis of the personal vehicle versus the Fleet Services or Enterprise vehicle.
</t>
        </r>
      </text>
    </comment>
  </commentList>
</comments>
</file>

<file path=xl/comments7.xml><?xml version="1.0" encoding="utf-8"?>
<comments xmlns="http://schemas.openxmlformats.org/spreadsheetml/2006/main">
  <authors>
    <author>Sumpter, Brad</author>
  </authors>
  <commentList>
    <comment ref="F5" authorId="0">
      <text>
        <r>
          <rPr>
            <b/>
            <sz val="9"/>
            <rFont val="Tahoma"/>
            <family val="2"/>
          </rPr>
          <t xml:space="preserve">Personal Vehicle Reimbursement Rate
</t>
        </r>
        <r>
          <rPr>
            <sz val="9"/>
            <rFont val="Tahoma"/>
            <family val="2"/>
          </rPr>
          <t>$0.45/mile if the round trip is 100 miles or more and a Fleet Services or state contract Enterprise vehicle is available.
$0.575/ mile for 2015 mileage or
$0.560/ mile for 2014 mileage if:
the round trip is less than 100 miles and a Fleet Services or state contract Enterprise vehicle is available.  
$0.575/ mile for 2015 mileage or
$0.560/ mile for 2014 mileage if:
a Fleet Services or state contract Enterprise vehicle is not available.
$0.575/ mile for 2015 mileage or
$0.560/ mile for 2014 mileage if:
the round trip is 100 miles or more, a Fleet Services or state contract Enterprise vehicle is available and there is an enconomic benefit to the Commonwealth for using a personal vehicle.  The economic benefit must be well supported with an analysis of the personal vehicle versus the Fleet Services or Enterprise vehicle.</t>
        </r>
      </text>
    </comment>
  </commentList>
</comments>
</file>

<file path=xl/comments8.xml><?xml version="1.0" encoding="utf-8"?>
<comments xmlns="http://schemas.openxmlformats.org/spreadsheetml/2006/main">
  <authors>
    <author>Sumpter, Brad</author>
  </authors>
  <commentList>
    <comment ref="F5" authorId="0">
      <text>
        <r>
          <rPr>
            <b/>
            <sz val="9"/>
            <rFont val="Tahoma"/>
            <family val="2"/>
          </rPr>
          <t xml:space="preserve">Personal Vehicle Reimbursement Rate
</t>
        </r>
        <r>
          <rPr>
            <sz val="9"/>
            <rFont val="Tahoma"/>
            <family val="2"/>
          </rPr>
          <t xml:space="preserve">$0.45/mile if the round trip is 100 miles or more and a Fleet Services or state contract Enterprise vehicle is available.
$0.575/ mile for 2015 mileage or
$0.560/ mile for 2014 mileage if:
the round trip is less than 100 miles and a Fleet Services or state contract Enterprise vehicle is available.  
$0.575/ mile for 2015 mileage or
$0.560/ mile for 2014 mileage if:
a Fleet Services or state contract Enterprise vehicle is not available.
$0.575/ mile for 2015 mileage or
$0.560/ mile for 2014 mileage if:
the round trip is 100 miles or more, a Fleet Services or state contract Enterprise vehicle is available and there is an enconomic benefit to the Commonwealth for using a personal vehicle.  The economic benefit must be well supported with an analysis of the personal vehicle versus the Fleet Services or Enterprise vehicle.
</t>
        </r>
      </text>
    </comment>
  </commentList>
</comments>
</file>

<file path=xl/comments9.xml><?xml version="1.0" encoding="utf-8"?>
<comments xmlns="http://schemas.openxmlformats.org/spreadsheetml/2006/main">
  <authors>
    <author>Jason Sayre</author>
  </authors>
  <commentList>
    <comment ref="F6" authorId="0">
      <text>
        <r>
          <rPr>
            <sz val="9"/>
            <rFont val="Tahoma"/>
            <family val="2"/>
          </rPr>
          <t xml:space="preserve">Please Contact Controller's Office if info. on your department's authorized approvers is needed.  </t>
        </r>
      </text>
    </comment>
  </commentList>
</comments>
</file>

<file path=xl/sharedStrings.xml><?xml version="1.0" encoding="utf-8"?>
<sst xmlns="http://schemas.openxmlformats.org/spreadsheetml/2006/main" count="231" uniqueCount="133">
  <si>
    <t>Travel and Meal Expense Voucher</t>
  </si>
  <si>
    <t>Department</t>
  </si>
  <si>
    <t>Contact:</t>
  </si>
  <si>
    <t>Totals</t>
  </si>
  <si>
    <t xml:space="preserve"> </t>
  </si>
  <si>
    <t>Fund Number</t>
  </si>
  <si>
    <t>Activity Code</t>
  </si>
  <si>
    <t>Voucher Number</t>
  </si>
  <si>
    <t>Signature of Traveler</t>
  </si>
  <si>
    <t>Date</t>
  </si>
  <si>
    <t>I hereby certify that the travel undertaken and/or business meal expense in this reimbursement voucher</t>
  </si>
  <si>
    <t xml:space="preserve">claimed has been reviewed and approved as necessary for the conduct of business in the Commonwealth </t>
  </si>
  <si>
    <t>Location at which expense was incurred.  Points between which travel was necessary.  Method of transportation used and mileage rate allowed.  Each days expense must be shown separately</t>
  </si>
  <si>
    <t>Meals</t>
  </si>
  <si>
    <t>Amount</t>
  </si>
  <si>
    <t>Lodging</t>
  </si>
  <si>
    <t>Other (Itemize in Second Column)</t>
  </si>
  <si>
    <t xml:space="preserve"> I hereby certify that expenses listed below were incurred by me on official business of the Commonwealth </t>
  </si>
  <si>
    <t xml:space="preserve">  Amount Certified for Payment:</t>
  </si>
  <si>
    <t xml:space="preserve">Total Sheet 2:      </t>
  </si>
  <si>
    <t xml:space="preserve">  Total of Voucher:      </t>
  </si>
  <si>
    <t xml:space="preserve">  Amount Disallowed:      </t>
  </si>
  <si>
    <t>Reviewer's Initials:</t>
  </si>
  <si>
    <t xml:space="preserve">        Acct. Distribution Total:</t>
  </si>
  <si>
    <t xml:space="preserve">         Expenditure Distribution Continuation Sheet</t>
  </si>
  <si>
    <t>Orgn    Number</t>
  </si>
  <si>
    <t>Addt'l account distribution total:</t>
  </si>
  <si>
    <t>Travel Expense Voucher - Continuation Sheet</t>
  </si>
  <si>
    <t xml:space="preserve">Sheet No. 2 </t>
  </si>
  <si>
    <t xml:space="preserve">Sheet No. 3 </t>
  </si>
  <si>
    <t xml:space="preserve">Sheet No. 4 </t>
  </si>
  <si>
    <t xml:space="preserve">Sheet No. 1.5  </t>
  </si>
  <si>
    <t>Name and Mailing Address of Traveler</t>
  </si>
  <si>
    <t xml:space="preserve">   International Per-diem rate breakdown</t>
  </si>
  <si>
    <t xml:space="preserve">   Currency Converter</t>
  </si>
  <si>
    <t xml:space="preserve">   Driving directions</t>
  </si>
  <si>
    <t xml:space="preserve">   Hometown Locator</t>
  </si>
  <si>
    <t xml:space="preserve">   VA CAAP Manual (State policies)</t>
  </si>
  <si>
    <t xml:space="preserve">   Travel Policies Overview</t>
  </si>
  <si>
    <t xml:space="preserve">   Air Transportation Policies</t>
  </si>
  <si>
    <t xml:space="preserve">   Travel Voucher Overview</t>
  </si>
  <si>
    <t xml:space="preserve">   Moving and Relocation Policies</t>
  </si>
  <si>
    <t xml:space="preserve">   Travel Card Program Policies</t>
  </si>
  <si>
    <t xml:space="preserve">   Travel Loan Program</t>
  </si>
  <si>
    <t>Contact information not provided:</t>
  </si>
  <si>
    <t>Title</t>
  </si>
  <si>
    <t>Fleet Service Vehicle Available?</t>
  </si>
  <si>
    <t xml:space="preserve">    Hotel and Motel Accommodations</t>
  </si>
  <si>
    <t xml:space="preserve">    Meals and Incidentals Expenses</t>
  </si>
  <si>
    <t xml:space="preserve">    Automobile Travel</t>
  </si>
  <si>
    <t xml:space="preserve">    Authorized Approver Listing</t>
  </si>
  <si>
    <t xml:space="preserve">    Organization Code Listing</t>
  </si>
  <si>
    <t xml:space="preserve">    Fund Code Listing</t>
  </si>
  <si>
    <t xml:space="preserve">    Account Code Listing</t>
  </si>
  <si>
    <t>Employee titles not input:</t>
  </si>
  <si>
    <t>Diagnostic tests:</t>
  </si>
  <si>
    <t xml:space="preserve"> of Virginia and included only such expenses as were necessary in the conduct of this business</t>
  </si>
  <si>
    <t>VA State Employee?</t>
  </si>
  <si>
    <t>Voucher total vs. Accounting Distribution Total:</t>
  </si>
  <si>
    <t>Fleet Service vehicle question not answered:</t>
  </si>
  <si>
    <t>State employee question not answered:</t>
  </si>
  <si>
    <t>University Travel Policy Links</t>
  </si>
  <si>
    <t>Controller's Office Links</t>
  </si>
  <si>
    <t>External Links</t>
  </si>
  <si>
    <t>Purpose of trip not provided:</t>
  </si>
  <si>
    <t>Valid Virginia TECH ID not provided:</t>
  </si>
  <si>
    <t>Rate</t>
  </si>
  <si>
    <t>Mileage</t>
  </si>
  <si>
    <t>Reim. Amt.</t>
  </si>
  <si>
    <t>Personal Vehicle Usage</t>
  </si>
  <si>
    <t>No Org, Fund, and Acct info. provided:</t>
  </si>
  <si>
    <t>Department info not provided:</t>
  </si>
  <si>
    <t>Name and Address of traveler not provided:</t>
  </si>
  <si>
    <t>Second Reviewer's Initials:</t>
  </si>
  <si>
    <t>Voucher date:</t>
  </si>
  <si>
    <t>Purpose of Trip:</t>
  </si>
  <si>
    <t>VA Tech ID No:</t>
  </si>
  <si>
    <t>Mileage rate drop-down</t>
  </si>
  <si>
    <t>Fleet Services Vehicle Available</t>
  </si>
  <si>
    <t>State Employee</t>
  </si>
  <si>
    <t>Yes</t>
  </si>
  <si>
    <t>No</t>
  </si>
  <si>
    <t>Please drag mouse over any cell where name begins, and click to be directed to policy website:</t>
  </si>
  <si>
    <t>Justification for lodging exceptions (when applicable):</t>
  </si>
  <si>
    <t xml:space="preserve">   Domestic Per-diem Rates (CONUS)</t>
  </si>
  <si>
    <t xml:space="preserve">   International Per-diems by location (OCONUS)</t>
  </si>
  <si>
    <t xml:space="preserve">       </t>
  </si>
  <si>
    <t>Sheet No. 5</t>
  </si>
  <si>
    <t>Sheet No. 6</t>
  </si>
  <si>
    <t>Sheet No. 7</t>
  </si>
  <si>
    <t xml:space="preserve">Total Sheet 3 - 7:      </t>
  </si>
  <si>
    <t>Name of Traveler</t>
  </si>
  <si>
    <t>Name of Authorized Approver</t>
  </si>
  <si>
    <t>Other Travel Forms</t>
  </si>
  <si>
    <t xml:space="preserve">    Lodging Tax Calculator</t>
  </si>
  <si>
    <t xml:space="preserve">    Travel Loan Request</t>
  </si>
  <si>
    <t xml:space="preserve">    Moving and Relocation Expense Summary Form</t>
  </si>
  <si>
    <t xml:space="preserve">    Moving and Relocation Agreement</t>
  </si>
  <si>
    <t xml:space="preserve">    BOA Travel Card Application</t>
  </si>
  <si>
    <r>
      <rPr>
        <sz val="10"/>
        <rFont val="Century Schoolbook"/>
        <family val="1"/>
      </rPr>
      <t>Account Code</t>
    </r>
    <r>
      <rPr>
        <sz val="8"/>
        <rFont val="Century Schoolbook"/>
        <family val="1"/>
      </rPr>
      <t xml:space="preserve">                         (Please select from drop-down list)</t>
    </r>
  </si>
  <si>
    <t xml:space="preserve">12810   Moving &amp; Relocation </t>
  </si>
  <si>
    <t xml:space="preserve">12820   Personal Vehicle </t>
  </si>
  <si>
    <t>12831   Air, Public Carriers</t>
  </si>
  <si>
    <t>12850   Subsistence / Lodging</t>
  </si>
  <si>
    <t>12880   Meals Reimbursement</t>
  </si>
  <si>
    <t xml:space="preserve">12890   Conference Travel </t>
  </si>
  <si>
    <t>13120   Supplies</t>
  </si>
  <si>
    <t>13231   Vehicular gasoline</t>
  </si>
  <si>
    <t>12170   Telecommunications</t>
  </si>
  <si>
    <t>1285B   Athletics (Team-Band)</t>
  </si>
  <si>
    <t>1285R   Athletics (Recruiting)</t>
  </si>
  <si>
    <t xml:space="preserve">1285T   Athletics (Team)      </t>
  </si>
  <si>
    <t>1285M   Athletics (Preseason/Meals)</t>
  </si>
  <si>
    <t>1289U   Federal Funds (Unallowable)</t>
  </si>
  <si>
    <t>12830   Public Carriers (Taxi, etc)</t>
  </si>
  <si>
    <t xml:space="preserve">12897   Registration Fees </t>
  </si>
  <si>
    <t>1285C   Athletics (Cheerleaders)</t>
  </si>
  <si>
    <t>1285G   Athletics (Game Day)</t>
  </si>
  <si>
    <t>1289B   Sponsored Projects (Reg)</t>
  </si>
  <si>
    <t>12898   Technology (Reg)</t>
  </si>
  <si>
    <r>
      <t xml:space="preserve">Account Code                   </t>
    </r>
    <r>
      <rPr>
        <sz val="8"/>
        <rFont val="Century Schoolbook"/>
        <family val="1"/>
      </rPr>
      <t>(Please select from drop-down list)</t>
    </r>
  </si>
  <si>
    <t>Signature of Authorized Approver</t>
  </si>
  <si>
    <t xml:space="preserve">          Date</t>
  </si>
  <si>
    <t>13430   Field Work Supplies</t>
  </si>
  <si>
    <t>13120   Office Supplies</t>
  </si>
  <si>
    <t>Version 1.05.2015</t>
  </si>
  <si>
    <t>Electrical and Computer Engineering</t>
  </si>
  <si>
    <t>Kathy Atkins</t>
  </si>
  <si>
    <t>Business Manager</t>
  </si>
  <si>
    <t>Virginia Tech ECE Department</t>
  </si>
  <si>
    <t>302 Whittemore Hall (0111), 1185 Perry St.</t>
  </si>
  <si>
    <t>Blacksburg, VA  24061</t>
  </si>
  <si>
    <t>Becky Semones; bsemones@vt.edu; 1-3401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</si>
</sst>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
    <numFmt numFmtId="166" formatCode="###0.00;###0.00;;@"/>
    <numFmt numFmtId="167" formatCode="_(* #,##0.000_);_(* \(#,##0.000\);_(* &quot;-&quot;???_);_(@_)"/>
    <numFmt numFmtId="168" formatCode="m/d;@"/>
    <numFmt numFmtId="169" formatCode="_(* #,##0.000_);_(* \(#,##0.000\);_(* &quot;-&quot;??_);_(@_)"/>
    <numFmt numFmtId="170" formatCode="_(* #,##0.0000_);_(* \(#,##0.0000\);_(* &quot;-&quot;???_);_(@_)"/>
  </numFmts>
  <fonts count="74">
    <font>
      <sz val="11"/>
      <color theme="1"/>
      <name val="Calibri"/>
      <family val="2"/>
    </font>
    <font>
      <sz val="11"/>
      <color indexed="8"/>
      <name val="Calibri"/>
      <family val="2"/>
    </font>
    <font>
      <sz val="10"/>
      <name val="Geneva"/>
      <family val="0"/>
    </font>
    <font>
      <sz val="10"/>
      <name val="Arial Narrow"/>
      <family val="2"/>
    </font>
    <font>
      <sz val="10"/>
      <name val="Century Schoolbook"/>
      <family val="1"/>
    </font>
    <font>
      <b/>
      <sz val="10"/>
      <name val="Century Schoolbook"/>
      <family val="1"/>
    </font>
    <font>
      <sz val="9"/>
      <name val="Century Schoolbook"/>
      <family val="1"/>
    </font>
    <font>
      <sz val="8"/>
      <name val="Century Schoolbook"/>
      <family val="1"/>
    </font>
    <font>
      <sz val="18"/>
      <name val="Century Schoolbook"/>
      <family val="1"/>
    </font>
    <font>
      <u val="single"/>
      <sz val="10"/>
      <color indexed="12"/>
      <name val="Geneva"/>
      <family val="2"/>
    </font>
    <font>
      <sz val="9"/>
      <name val="Geneva"/>
      <family val="2"/>
    </font>
    <font>
      <sz val="7"/>
      <name val="Century Schoolbook"/>
      <family val="1"/>
    </font>
    <font>
      <sz val="8"/>
      <name val="Geneva"/>
      <family val="2"/>
    </font>
    <font>
      <sz val="12"/>
      <name val="Calibri"/>
      <family val="0"/>
    </font>
    <font>
      <b/>
      <sz val="12"/>
      <name val="Calibri"/>
      <family val="0"/>
    </font>
    <font>
      <sz val="8"/>
      <name val="Book Antiqua"/>
      <family val="1"/>
    </font>
    <font>
      <sz val="9"/>
      <name val="Tahoma"/>
      <family val="2"/>
    </font>
    <font>
      <sz val="11"/>
      <name val="Calibri"/>
      <family val="2"/>
    </font>
    <font>
      <b/>
      <sz val="9"/>
      <name val="Century Schoolbook"/>
      <family val="1"/>
    </font>
    <font>
      <b/>
      <sz val="8"/>
      <name val="Century Schoolbook"/>
      <family val="1"/>
    </font>
    <font>
      <b/>
      <sz val="11"/>
      <color indexed="8"/>
      <name val="Calibri"/>
      <family val="2"/>
    </font>
    <font>
      <b/>
      <u val="single"/>
      <sz val="14"/>
      <color indexed="8"/>
      <name val="Calibri"/>
      <family val="2"/>
    </font>
    <font>
      <sz val="8"/>
      <color indexed="8"/>
      <name val="Century Schoolbook"/>
      <family val="1"/>
    </font>
    <font>
      <sz val="12"/>
      <color indexed="8"/>
      <name val="Calibri"/>
      <family val="2"/>
    </font>
    <font>
      <sz val="8"/>
      <color indexed="8"/>
      <name val="Calibri"/>
      <family val="2"/>
    </font>
    <font>
      <b/>
      <sz val="14"/>
      <color indexed="8"/>
      <name val="Calibri"/>
      <family val="2"/>
    </font>
    <font>
      <sz val="10"/>
      <color indexed="8"/>
      <name val="Century Schoolbook"/>
      <family val="1"/>
    </font>
    <font>
      <sz val="7"/>
      <color indexed="8"/>
      <name val="Calibri"/>
      <family val="2"/>
    </font>
    <font>
      <b/>
      <sz val="8"/>
      <color indexed="8"/>
      <name val="Calibri"/>
      <family val="2"/>
    </font>
    <font>
      <b/>
      <sz val="18"/>
      <color indexed="8"/>
      <name val="Calibri"/>
      <family val="2"/>
    </font>
    <font>
      <b/>
      <sz val="16"/>
      <color indexed="8"/>
      <name val="Calibri"/>
      <family val="2"/>
    </font>
    <font>
      <sz val="10"/>
      <color indexed="8"/>
      <name val="NewCenturySchlbk"/>
      <family val="1"/>
    </font>
    <font>
      <b/>
      <sz val="36"/>
      <color indexed="8"/>
      <name val="Calibri"/>
      <family val="2"/>
    </font>
    <font>
      <sz val="18"/>
      <color indexed="8"/>
      <name val="Calibri"/>
      <family val="2"/>
    </font>
    <font>
      <sz val="11"/>
      <color indexed="8"/>
      <name val="Century Schoolbook"/>
      <family val="1"/>
    </font>
    <font>
      <b/>
      <sz val="12"/>
      <color indexed="8"/>
      <name val="Calibri"/>
      <family val="2"/>
    </font>
    <font>
      <sz val="20"/>
      <color indexed="8"/>
      <name val="Calibri"/>
      <family val="2"/>
    </font>
    <font>
      <b/>
      <u val="single"/>
      <sz val="16"/>
      <color indexed="8"/>
      <name val="Calibri"/>
      <family val="2"/>
    </font>
    <font>
      <sz val="8"/>
      <name val="Calibri"/>
      <family val="2"/>
    </font>
    <font>
      <b/>
      <sz val="9"/>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color indexed="63"/>
      </bottom>
    </border>
    <border>
      <left style="medium">
        <color indexed="9"/>
      </left>
      <right style="medium">
        <color indexed="9"/>
      </right>
      <top style="medium">
        <color indexed="9"/>
      </top>
      <bottom style="medium">
        <color indexed="9"/>
      </bottom>
    </border>
    <border>
      <left style="thin">
        <color indexed="9"/>
      </left>
      <right>
        <color indexed="63"/>
      </right>
      <top style="thin">
        <color indexed="9"/>
      </top>
      <bottom>
        <color indexed="63"/>
      </bottom>
    </border>
    <border>
      <left style="thin">
        <color indexed="9"/>
      </left>
      <right style="thin">
        <color indexed="9"/>
      </right>
      <top style="thin">
        <color indexed="9"/>
      </top>
      <bottom>
        <color indexed="63"/>
      </bottom>
    </border>
    <border>
      <left style="medium">
        <color indexed="9"/>
      </left>
      <right style="medium">
        <color indexed="9"/>
      </right>
      <top>
        <color indexed="63"/>
      </top>
      <bottom style="medium">
        <color indexed="9"/>
      </bottom>
    </border>
    <border>
      <left style="thin">
        <color indexed="9"/>
      </left>
      <right style="thin">
        <color indexed="9"/>
      </right>
      <top>
        <color indexed="63"/>
      </top>
      <bottom>
        <color indexed="63"/>
      </bottom>
    </border>
    <border>
      <left style="medium">
        <color indexed="9"/>
      </left>
      <right style="medium">
        <color indexed="9"/>
      </right>
      <top style="medium"/>
      <bottom style="medium">
        <color indexed="9"/>
      </bottom>
    </border>
    <border>
      <left style="medium">
        <color indexed="9"/>
      </left>
      <right style="medium"/>
      <top style="medium"/>
      <bottom style="medium">
        <color indexed="9"/>
      </bottom>
    </border>
    <border>
      <left style="medium"/>
      <right style="medium">
        <color indexed="9"/>
      </right>
      <top style="medium">
        <color indexed="9"/>
      </top>
      <bottom style="medium">
        <color indexed="9"/>
      </bottom>
    </border>
    <border>
      <left style="medium">
        <color indexed="9"/>
      </left>
      <right style="medium"/>
      <top style="medium">
        <color indexed="9"/>
      </top>
      <bottom style="medium">
        <color indexed="9"/>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color indexed="9"/>
      </right>
      <top>
        <color indexed="63"/>
      </top>
      <bottom>
        <color indexed="63"/>
      </bottom>
    </border>
    <border>
      <left style="thin">
        <color indexed="9"/>
      </left>
      <right style="medium"/>
      <top style="thin">
        <color indexed="9"/>
      </top>
      <bottom>
        <color indexed="63"/>
      </bottom>
    </border>
    <border>
      <left style="medium"/>
      <right style="medium">
        <color indexed="9"/>
      </right>
      <top style="medium"/>
      <bottom style="medium">
        <color indexed="9"/>
      </bottom>
    </border>
    <border>
      <left style="medium"/>
      <right>
        <color indexed="63"/>
      </right>
      <top style="medium">
        <color indexed="9"/>
      </top>
      <bottom style="medium">
        <color indexed="9"/>
      </bottom>
    </border>
    <border>
      <left style="medium">
        <color indexed="9"/>
      </left>
      <right style="medium">
        <color indexed="9"/>
      </right>
      <top style="medium"/>
      <bottom>
        <color indexed="63"/>
      </bottom>
    </border>
    <border>
      <left>
        <color indexed="63"/>
      </left>
      <right style="medium">
        <color indexed="9"/>
      </right>
      <top>
        <color indexed="63"/>
      </top>
      <bottom style="medium">
        <color indexed="9"/>
      </bottom>
    </border>
    <border>
      <left>
        <color indexed="63"/>
      </left>
      <right style="medium">
        <color indexed="9"/>
      </right>
      <top style="medium">
        <color indexed="9"/>
      </top>
      <bottom style="medium">
        <color indexed="9"/>
      </bottom>
    </border>
    <border>
      <left style="medium">
        <color indexed="9"/>
      </left>
      <right>
        <color indexed="63"/>
      </right>
      <top style="medium"/>
      <bottom>
        <color indexed="63"/>
      </bottom>
    </border>
    <border>
      <left style="medium"/>
      <right style="thick">
        <color indexed="9"/>
      </right>
      <top>
        <color indexed="63"/>
      </top>
      <bottom>
        <color indexed="63"/>
      </bottom>
    </border>
    <border>
      <left style="medium"/>
      <right style="medium">
        <color indexed="9"/>
      </right>
      <top style="medium">
        <color indexed="9"/>
      </top>
      <bottom style="medium"/>
    </border>
    <border>
      <left style="medium">
        <color indexed="9"/>
      </left>
      <right style="medium"/>
      <top style="medium">
        <color indexed="9"/>
      </top>
      <bottom style="medium"/>
    </border>
    <border>
      <left>
        <color indexed="63"/>
      </left>
      <right>
        <color indexed="63"/>
      </right>
      <top style="medium">
        <color indexed="9"/>
      </top>
      <bottom style="medium">
        <color indexed="9"/>
      </bottom>
    </border>
    <border>
      <left style="medium">
        <color indexed="9"/>
      </left>
      <right>
        <color indexed="63"/>
      </right>
      <top>
        <color indexed="63"/>
      </top>
      <bottom style="medium">
        <color indexed="9"/>
      </bottom>
    </border>
    <border>
      <left>
        <color indexed="63"/>
      </left>
      <right>
        <color indexed="63"/>
      </right>
      <top style="thick">
        <color indexed="9"/>
      </top>
      <bottom>
        <color indexed="63"/>
      </bottom>
    </border>
    <border>
      <left>
        <color indexed="63"/>
      </left>
      <right>
        <color indexed="63"/>
      </right>
      <top style="medium">
        <color indexed="9"/>
      </top>
      <bottom>
        <color indexed="63"/>
      </bottom>
    </border>
    <border>
      <left style="medium"/>
      <right style="medium">
        <color indexed="9"/>
      </right>
      <top style="medium"/>
      <bottom>
        <color indexed="63"/>
      </bottom>
    </border>
    <border>
      <left style="medium"/>
      <right style="medium">
        <color indexed="9"/>
      </right>
      <top style="medium">
        <color indexed="9"/>
      </top>
      <bottom>
        <color indexed="63"/>
      </bottom>
    </border>
    <border>
      <left>
        <color indexed="63"/>
      </left>
      <right style="medium"/>
      <top style="medium">
        <color indexed="9"/>
      </top>
      <bottom style="medium">
        <color indexed="9"/>
      </bottom>
    </border>
    <border>
      <left>
        <color indexed="63"/>
      </left>
      <right style="medium"/>
      <top>
        <color indexed="63"/>
      </top>
      <bottom style="medium">
        <color indexed="9"/>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color indexed="63"/>
      </left>
      <right style="medium"/>
      <top style="thin">
        <color indexed="9"/>
      </top>
      <bottom style="thin">
        <color indexed="9"/>
      </bottom>
    </border>
    <border>
      <left>
        <color indexed="63"/>
      </left>
      <right style="medium"/>
      <top style="thin">
        <color indexed="9"/>
      </top>
      <bottom>
        <color indexed="63"/>
      </bottom>
    </border>
    <border>
      <left style="thin">
        <color indexed="9"/>
      </left>
      <right style="thin">
        <color indexed="9"/>
      </right>
      <top>
        <color indexed="63"/>
      </top>
      <bottom style="medium"/>
    </border>
    <border>
      <left style="thin">
        <color indexed="9"/>
      </left>
      <right>
        <color indexed="63"/>
      </right>
      <top>
        <color indexed="63"/>
      </top>
      <bottom style="medium"/>
    </border>
    <border>
      <left style="medium">
        <color indexed="9"/>
      </left>
      <right style="thin">
        <color indexed="9"/>
      </right>
      <top>
        <color indexed="63"/>
      </top>
      <bottom style="medium"/>
    </border>
    <border>
      <left style="medium"/>
      <right style="medium"/>
      <top style="medium"/>
      <bottom style="medium"/>
    </border>
    <border>
      <left style="medium"/>
      <right style="medium"/>
      <top>
        <color indexed="63"/>
      </top>
      <bottom style="medium"/>
    </border>
    <border>
      <left style="medium"/>
      <right style="medium"/>
      <top style="medium"/>
      <bottom>
        <color indexed="63"/>
      </bottom>
    </border>
    <border>
      <left style="thin">
        <color indexed="9"/>
      </left>
      <right style="thin">
        <color indexed="9"/>
      </right>
      <top style="thin">
        <color indexed="9"/>
      </top>
      <bottom style="thin">
        <color indexed="9"/>
      </bottom>
    </border>
    <border>
      <left style="medium"/>
      <right style="thin">
        <color indexed="9"/>
      </right>
      <top style="thin">
        <color indexed="9"/>
      </top>
      <bottom style="thin">
        <color indexed="9"/>
      </bottom>
    </border>
    <border>
      <left style="thin"/>
      <right style="medium"/>
      <top>
        <color indexed="63"/>
      </top>
      <bottom style="thin"/>
    </border>
    <border>
      <left style="thin"/>
      <right style="thin"/>
      <top style="thin"/>
      <bottom style="thin"/>
    </border>
    <border>
      <left style="thin"/>
      <right style="thin"/>
      <top>
        <color indexed="63"/>
      </top>
      <bottom style="thin"/>
    </border>
    <border>
      <left style="thin"/>
      <right style="thin"/>
      <top style="thin"/>
      <bottom style="double"/>
    </border>
    <border>
      <left>
        <color indexed="63"/>
      </left>
      <right style="thick">
        <color indexed="9"/>
      </right>
      <top>
        <color indexed="63"/>
      </top>
      <bottom style="thick">
        <color indexed="9"/>
      </bottom>
    </border>
    <border>
      <left style="medium">
        <color indexed="9"/>
      </left>
      <right style="medium">
        <color indexed="9"/>
      </right>
      <top>
        <color indexed="63"/>
      </top>
      <bottom style="medium"/>
    </border>
    <border>
      <left style="medium">
        <color indexed="9"/>
      </left>
      <right>
        <color indexed="63"/>
      </right>
      <top>
        <color indexed="63"/>
      </top>
      <bottom style="medium"/>
    </border>
    <border>
      <left>
        <color indexed="63"/>
      </left>
      <right style="medium"/>
      <top>
        <color indexed="63"/>
      </top>
      <bottom style="medium"/>
    </border>
    <border>
      <left style="thin">
        <color indexed="9"/>
      </left>
      <right style="thin">
        <color indexed="9"/>
      </right>
      <top>
        <color indexed="63"/>
      </top>
      <bottom style="medium">
        <color indexed="9"/>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color indexed="9"/>
      </right>
      <top>
        <color indexed="63"/>
      </top>
      <bottom>
        <color indexed="63"/>
      </bottom>
    </border>
    <border>
      <left style="medium"/>
      <right style="thin"/>
      <top style="medium"/>
      <bottom style="thin"/>
    </border>
    <border>
      <left style="medium"/>
      <right style="thin"/>
      <top style="thin"/>
      <bottom style="medium"/>
    </border>
    <border>
      <left style="medium"/>
      <right style="thin"/>
      <top>
        <color indexed="63"/>
      </top>
      <bottom style="thin"/>
    </border>
    <border>
      <left>
        <color indexed="63"/>
      </left>
      <right style="thin">
        <color indexed="9"/>
      </right>
      <top style="thin">
        <color indexed="9"/>
      </top>
      <bottom>
        <color indexed="63"/>
      </bottom>
    </border>
    <border>
      <left style="medium"/>
      <right style="thin">
        <color indexed="9"/>
      </right>
      <top>
        <color indexed="63"/>
      </top>
      <bottom style="medium"/>
    </border>
    <border>
      <left style="medium">
        <color indexed="9"/>
      </left>
      <right style="medium"/>
      <top style="medium">
        <color indexed="9"/>
      </top>
      <bottom>
        <color indexed="63"/>
      </bottom>
    </border>
    <border>
      <left>
        <color indexed="63"/>
      </left>
      <right style="medium">
        <color indexed="9"/>
      </right>
      <top style="medium">
        <color indexed="9"/>
      </top>
      <bottom style="medium"/>
    </border>
    <border>
      <left style="medium">
        <color indexed="9"/>
      </left>
      <right style="medium">
        <color indexed="9"/>
      </right>
      <top style="medium">
        <color indexed="9"/>
      </top>
      <bottom style="medium"/>
    </border>
    <border>
      <left>
        <color indexed="63"/>
      </left>
      <right style="thin">
        <color indexed="9"/>
      </right>
      <top>
        <color indexed="63"/>
      </top>
      <bottom style="medium"/>
    </border>
    <border>
      <left style="thin"/>
      <right style="medium"/>
      <top style="thin"/>
      <bottom style="medium"/>
    </border>
    <border>
      <left>
        <color indexed="63"/>
      </left>
      <right>
        <color indexed="63"/>
      </right>
      <top>
        <color indexed="63"/>
      </top>
      <bottom style="thin">
        <color indexed="9"/>
      </bottom>
    </border>
    <border>
      <left>
        <color indexed="63"/>
      </left>
      <right>
        <color indexed="63"/>
      </right>
      <top>
        <color indexed="63"/>
      </top>
      <bottom style="mediu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color indexed="9"/>
      </left>
      <right>
        <color indexed="63"/>
      </right>
      <top style="medium"/>
      <bottom style="medium">
        <color indexed="9"/>
      </bottom>
    </border>
    <border>
      <left style="medium"/>
      <right style="thick">
        <color indexed="9"/>
      </right>
      <top style="thick">
        <color indexed="9"/>
      </top>
      <bottom>
        <color indexed="63"/>
      </bottom>
    </border>
    <border>
      <left style="medium"/>
      <right>
        <color indexed="63"/>
      </right>
      <top style="medium">
        <color indexed="9"/>
      </top>
      <bottom>
        <color indexed="63"/>
      </bottom>
    </border>
    <border>
      <left style="medium"/>
      <right style="thin">
        <color indexed="9"/>
      </right>
      <top style="thin">
        <color indexed="9"/>
      </top>
      <bottom>
        <color indexed="63"/>
      </bottom>
    </border>
    <border>
      <left style="medium"/>
      <right>
        <color indexed="63"/>
      </right>
      <top>
        <color indexed="63"/>
      </top>
      <bottom style="medium"/>
    </border>
    <border>
      <left>
        <color indexed="63"/>
      </left>
      <right style="medium">
        <color indexed="9"/>
      </right>
      <top>
        <color indexed="63"/>
      </top>
      <bottom style="medium"/>
    </border>
    <border>
      <left style="thin">
        <color indexed="9"/>
      </left>
      <right style="medium"/>
      <top style="thin">
        <color indexed="9"/>
      </top>
      <bottom style="medium"/>
    </border>
    <border>
      <left>
        <color indexed="63"/>
      </left>
      <right>
        <color indexed="63"/>
      </right>
      <top>
        <color indexed="63"/>
      </top>
      <bottom style="thin"/>
    </border>
    <border>
      <left style="thin"/>
      <right style="thin"/>
      <top style="medium"/>
      <bottom>
        <color indexed="63"/>
      </bottom>
    </border>
    <border>
      <left style="thin"/>
      <right style="thin"/>
      <top style="thin"/>
      <bottom style="medium"/>
    </border>
    <border>
      <left style="thin"/>
      <right style="medium"/>
      <top style="thin"/>
      <bottom style="double"/>
    </border>
    <border>
      <left style="medium"/>
      <right style="thin"/>
      <top style="thin"/>
      <bottom style="thin"/>
    </border>
    <border>
      <left style="medium"/>
      <right style="thin"/>
      <top style="thin"/>
      <bottom style="double"/>
    </border>
    <border>
      <left style="medium"/>
      <right style="thin"/>
      <top style="thin"/>
      <bottom>
        <color indexed="63"/>
      </bottom>
    </border>
    <border>
      <left style="medium"/>
      <right>
        <color indexed="63"/>
      </right>
      <top style="medium"/>
      <bottom>
        <color indexed="63"/>
      </bottom>
    </border>
    <border>
      <left style="thin"/>
      <right style="thin"/>
      <top style="medium"/>
      <bottom style="thin"/>
    </border>
    <border>
      <left style="medium"/>
      <right style="medium"/>
      <top style="thin"/>
      <bottom style="medium"/>
    </border>
    <border>
      <left style="thin"/>
      <right>
        <color indexed="63"/>
      </right>
      <top>
        <color indexed="63"/>
      </top>
      <bottom style="thin"/>
    </border>
    <border>
      <left style="thin"/>
      <right>
        <color indexed="63"/>
      </right>
      <top style="thin"/>
      <bottom style="double"/>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color indexed="63"/>
      </left>
      <right>
        <color indexed="63"/>
      </right>
      <top style="thin"/>
      <bottom style="double"/>
    </border>
    <border>
      <left>
        <color indexed="63"/>
      </left>
      <right style="thin"/>
      <top style="thin"/>
      <bottom style="double"/>
    </border>
    <border>
      <left style="thin"/>
      <right style="medium"/>
      <top style="medium"/>
      <bottom style="thin"/>
    </border>
    <border>
      <left style="thin">
        <color indexed="9"/>
      </left>
      <right>
        <color indexed="63"/>
      </right>
      <top style="thin"/>
      <bottom style="medium">
        <color indexed="9"/>
      </bottom>
    </border>
    <border>
      <left>
        <color indexed="63"/>
      </left>
      <right style="thin">
        <color indexed="9"/>
      </right>
      <top style="thin"/>
      <bottom style="medium">
        <color indexed="9"/>
      </bottom>
    </border>
    <border>
      <left style="thin">
        <color indexed="9"/>
      </left>
      <right>
        <color indexed="63"/>
      </right>
      <top style="medium">
        <color indexed="9"/>
      </top>
      <bottom>
        <color indexed="63"/>
      </bottom>
    </border>
    <border>
      <left style="thin">
        <color indexed="9"/>
      </left>
      <right>
        <color indexed="63"/>
      </right>
      <top>
        <color indexed="63"/>
      </top>
      <bottom style="thin"/>
    </border>
    <border>
      <left style="medium">
        <color indexed="9"/>
      </left>
      <right>
        <color indexed="63"/>
      </right>
      <top style="medium">
        <color indexed="9"/>
      </top>
      <bottom>
        <color indexed="63"/>
      </bottom>
    </border>
    <border>
      <left>
        <color indexed="63"/>
      </left>
      <right style="thin">
        <color indexed="9"/>
      </right>
      <top style="medium">
        <color indexed="9"/>
      </top>
      <bottom>
        <color indexed="63"/>
      </bottom>
    </border>
    <border>
      <left style="medium">
        <color indexed="9"/>
      </left>
      <right>
        <color indexed="63"/>
      </right>
      <top>
        <color indexed="63"/>
      </top>
      <bottom style="thin"/>
    </border>
    <border>
      <left>
        <color indexed="63"/>
      </left>
      <right style="thin">
        <color indexed="9"/>
      </right>
      <top>
        <color indexed="63"/>
      </top>
      <bottom style="thin"/>
    </border>
    <border>
      <left style="medium">
        <color indexed="9"/>
      </left>
      <right>
        <color indexed="63"/>
      </right>
      <top style="medium">
        <color indexed="9"/>
      </top>
      <bottom style="medium"/>
    </border>
    <border>
      <left style="medium">
        <color indexed="9"/>
      </left>
      <right>
        <color indexed="63"/>
      </right>
      <top style="thin"/>
      <bottom style="medium"/>
    </border>
    <border>
      <left>
        <color indexed="63"/>
      </left>
      <right>
        <color indexed="63"/>
      </right>
      <top style="thin"/>
      <bottom style="medium"/>
    </border>
    <border>
      <left>
        <color indexed="63"/>
      </left>
      <right style="medium">
        <color indexed="9"/>
      </right>
      <top style="thin"/>
      <bottom style="medium"/>
    </border>
    <border>
      <left style="thin">
        <color indexed="9"/>
      </left>
      <right>
        <color indexed="63"/>
      </right>
      <top style="thin"/>
      <bottom style="medium"/>
    </border>
    <border>
      <left>
        <color indexed="63"/>
      </left>
      <right style="thin"/>
      <top>
        <color indexed="63"/>
      </top>
      <bottom style="thin"/>
    </border>
    <border>
      <left style="medium"/>
      <right>
        <color indexed="63"/>
      </right>
      <top style="medium">
        <color indexed="9"/>
      </top>
      <bottom style="medium"/>
    </border>
    <border>
      <left>
        <color indexed="63"/>
      </left>
      <right>
        <color indexed="63"/>
      </right>
      <top style="medium">
        <color indexed="9"/>
      </top>
      <bottom style="medium"/>
    </border>
    <border>
      <left>
        <color indexed="63"/>
      </left>
      <right style="medium"/>
      <top style="medium">
        <color indexed="9"/>
      </top>
      <bottom style="medium"/>
    </border>
    <border>
      <left>
        <color indexed="63"/>
      </left>
      <right style="medium">
        <color indexed="9"/>
      </right>
      <top>
        <color indexed="63"/>
      </top>
      <bottom>
        <color indexed="63"/>
      </bottom>
    </border>
    <border>
      <left>
        <color indexed="63"/>
      </left>
      <right style="medium">
        <color indexed="9"/>
      </right>
      <top style="medium">
        <color indexed="9"/>
      </top>
      <bottom>
        <color indexed="63"/>
      </bottom>
    </border>
    <border>
      <left style="medium"/>
      <right>
        <color indexed="63"/>
      </right>
      <top>
        <color indexed="63"/>
      </top>
      <bottom style="thin">
        <color indexed="9"/>
      </bottom>
    </border>
    <border>
      <left>
        <color indexed="63"/>
      </left>
      <right style="medium"/>
      <top>
        <color indexed="63"/>
      </top>
      <bottom style="thin">
        <color indexed="9"/>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2" fillId="0" borderId="0">
      <alignment/>
      <protection/>
    </xf>
    <xf numFmtId="0" fontId="2"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31">
    <xf numFmtId="0" fontId="0" fillId="0" borderId="0" xfId="0" applyFont="1" applyAlignment="1">
      <alignment/>
    </xf>
    <xf numFmtId="0" fontId="4" fillId="0" borderId="0" xfId="57" applyFont="1" applyBorder="1" applyProtection="1">
      <alignment/>
      <protection hidden="1"/>
    </xf>
    <xf numFmtId="0" fontId="4" fillId="33" borderId="0" xfId="57" applyFont="1" applyFill="1" applyBorder="1" applyProtection="1">
      <alignment/>
      <protection hidden="1"/>
    </xf>
    <xf numFmtId="0" fontId="4" fillId="0" borderId="10" xfId="57" applyFont="1" applyFill="1" applyBorder="1" applyProtection="1">
      <alignment/>
      <protection hidden="1"/>
    </xf>
    <xf numFmtId="0" fontId="4" fillId="0" borderId="11" xfId="57" applyFont="1" applyBorder="1" applyProtection="1">
      <alignment/>
      <protection hidden="1"/>
    </xf>
    <xf numFmtId="0" fontId="4" fillId="0" borderId="12" xfId="57" applyFont="1" applyFill="1" applyBorder="1" applyProtection="1">
      <alignment/>
      <protection hidden="1"/>
    </xf>
    <xf numFmtId="14" fontId="4" fillId="0" borderId="13" xfId="57" applyNumberFormat="1" applyFont="1" applyFill="1" applyBorder="1" applyProtection="1">
      <alignment/>
      <protection hidden="1"/>
    </xf>
    <xf numFmtId="0" fontId="4" fillId="0" borderId="14" xfId="57" applyFont="1" applyBorder="1" applyProtection="1">
      <alignment/>
      <protection hidden="1"/>
    </xf>
    <xf numFmtId="0" fontId="4" fillId="33" borderId="0" xfId="57" applyFont="1" applyFill="1" applyBorder="1" applyProtection="1">
      <alignment/>
      <protection hidden="1"/>
    </xf>
    <xf numFmtId="0" fontId="4" fillId="33" borderId="11" xfId="57" applyFont="1" applyFill="1" applyBorder="1" applyProtection="1">
      <alignment/>
      <protection hidden="1"/>
    </xf>
    <xf numFmtId="165" fontId="4" fillId="33" borderId="0" xfId="57" applyNumberFormat="1" applyFont="1" applyFill="1" applyBorder="1" applyProtection="1">
      <alignment/>
      <protection hidden="1"/>
    </xf>
    <xf numFmtId="165" fontId="4" fillId="33" borderId="0" xfId="57" applyNumberFormat="1" applyFont="1" applyFill="1" applyBorder="1" applyAlignment="1" applyProtection="1">
      <alignment vertical="center"/>
      <protection hidden="1"/>
    </xf>
    <xf numFmtId="165" fontId="4" fillId="0" borderId="15" xfId="57" applyNumberFormat="1" applyFont="1" applyFill="1" applyBorder="1" applyProtection="1">
      <alignment/>
      <protection hidden="1"/>
    </xf>
    <xf numFmtId="0" fontId="4" fillId="0" borderId="16" xfId="57" applyFont="1" applyBorder="1" applyProtection="1">
      <alignment/>
      <protection hidden="1"/>
    </xf>
    <xf numFmtId="0" fontId="4" fillId="33" borderId="17" xfId="57" applyFont="1" applyFill="1" applyBorder="1" applyProtection="1">
      <alignment/>
      <protection hidden="1"/>
    </xf>
    <xf numFmtId="0" fontId="4" fillId="0" borderId="18" xfId="57" applyFont="1" applyBorder="1" applyProtection="1">
      <alignment/>
      <protection hidden="1"/>
    </xf>
    <xf numFmtId="0" fontId="4" fillId="33" borderId="19" xfId="57" applyFont="1" applyFill="1" applyBorder="1" applyProtection="1">
      <alignment/>
      <protection hidden="1"/>
    </xf>
    <xf numFmtId="0" fontId="4" fillId="33" borderId="20" xfId="57" applyFont="1" applyFill="1" applyBorder="1" applyProtection="1">
      <alignment/>
      <protection hidden="1"/>
    </xf>
    <xf numFmtId="0" fontId="4" fillId="33" borderId="21" xfId="57" applyFont="1" applyFill="1" applyBorder="1" applyProtection="1">
      <alignment/>
      <protection hidden="1"/>
    </xf>
    <xf numFmtId="0" fontId="7" fillId="33" borderId="20" xfId="57" applyFont="1" applyFill="1" applyBorder="1" applyProtection="1">
      <alignment/>
      <protection hidden="1"/>
    </xf>
    <xf numFmtId="164" fontId="4" fillId="33" borderId="21" xfId="57" applyNumberFormat="1" applyFont="1" applyFill="1" applyBorder="1" applyProtection="1">
      <alignment/>
      <protection hidden="1"/>
    </xf>
    <xf numFmtId="0" fontId="4" fillId="33" borderId="0" xfId="57" applyFont="1" applyFill="1" applyBorder="1" applyAlignment="1" applyProtection="1">
      <alignment horizontal="center"/>
      <protection hidden="1"/>
    </xf>
    <xf numFmtId="0" fontId="4" fillId="0" borderId="22" xfId="57" applyFont="1" applyFill="1" applyBorder="1" applyProtection="1">
      <alignment/>
      <protection hidden="1"/>
    </xf>
    <xf numFmtId="14" fontId="4" fillId="0" borderId="23" xfId="57" applyNumberFormat="1" applyFont="1" applyFill="1" applyBorder="1" applyProtection="1">
      <alignment/>
      <protection hidden="1"/>
    </xf>
    <xf numFmtId="0" fontId="5" fillId="0" borderId="24" xfId="57" applyFont="1" applyBorder="1" applyProtection="1">
      <alignment/>
      <protection hidden="1"/>
    </xf>
    <xf numFmtId="0" fontId="4" fillId="0" borderId="25" xfId="57" applyFont="1" applyBorder="1" applyProtection="1">
      <alignment/>
      <protection hidden="1"/>
    </xf>
    <xf numFmtId="0" fontId="4" fillId="0" borderId="26" xfId="57" applyFont="1" applyBorder="1" applyProtection="1">
      <alignment/>
      <protection hidden="1"/>
    </xf>
    <xf numFmtId="0" fontId="4" fillId="0" borderId="27" xfId="57" applyFont="1" applyBorder="1" applyProtection="1">
      <alignment/>
      <protection hidden="1"/>
    </xf>
    <xf numFmtId="0" fontId="11" fillId="0" borderId="16" xfId="57" applyFont="1" applyBorder="1" applyProtection="1">
      <alignment/>
      <protection hidden="1"/>
    </xf>
    <xf numFmtId="0" fontId="11" fillId="0" borderId="28" xfId="57" applyFont="1" applyBorder="1" applyProtection="1">
      <alignment/>
      <protection hidden="1"/>
    </xf>
    <xf numFmtId="0" fontId="4" fillId="0" borderId="29" xfId="57" applyFont="1" applyBorder="1" applyProtection="1">
      <alignment/>
      <protection hidden="1"/>
    </xf>
    <xf numFmtId="0" fontId="7" fillId="0" borderId="30" xfId="57" applyFont="1" applyBorder="1" applyAlignment="1" applyProtection="1">
      <alignment horizontal="center"/>
      <protection hidden="1"/>
    </xf>
    <xf numFmtId="0" fontId="4" fillId="0" borderId="31" xfId="57" applyFont="1" applyBorder="1" applyProtection="1">
      <alignment/>
      <protection hidden="1"/>
    </xf>
    <xf numFmtId="0" fontId="4" fillId="0" borderId="32" xfId="57" applyFont="1" applyBorder="1" applyProtection="1">
      <alignment/>
      <protection hidden="1"/>
    </xf>
    <xf numFmtId="0" fontId="4" fillId="0" borderId="33" xfId="57" applyFont="1" applyBorder="1" applyProtection="1">
      <alignment/>
      <protection hidden="1"/>
    </xf>
    <xf numFmtId="0" fontId="4" fillId="0" borderId="34" xfId="57" applyFont="1" applyBorder="1" applyProtection="1">
      <alignment/>
      <protection hidden="1"/>
    </xf>
    <xf numFmtId="0" fontId="4" fillId="0" borderId="35" xfId="57" applyFont="1" applyBorder="1" applyProtection="1">
      <alignment/>
      <protection hidden="1"/>
    </xf>
    <xf numFmtId="165" fontId="4" fillId="33" borderId="36" xfId="57" applyNumberFormat="1" applyFont="1" applyFill="1" applyBorder="1" applyProtection="1">
      <alignment/>
      <protection hidden="1"/>
    </xf>
    <xf numFmtId="0" fontId="11" fillId="0" borderId="37" xfId="57" applyFont="1" applyBorder="1" applyProtection="1">
      <alignment/>
      <protection hidden="1"/>
    </xf>
    <xf numFmtId="0" fontId="11" fillId="0" borderId="18" xfId="57" applyFont="1" applyBorder="1" applyProtection="1">
      <alignment/>
      <protection hidden="1"/>
    </xf>
    <xf numFmtId="0" fontId="4" fillId="33" borderId="38" xfId="57" applyFont="1" applyFill="1" applyBorder="1" applyProtection="1">
      <alignment/>
      <protection hidden="1"/>
    </xf>
    <xf numFmtId="0" fontId="4" fillId="33" borderId="39" xfId="57" applyFont="1" applyFill="1" applyBorder="1" applyProtection="1">
      <alignment/>
      <protection hidden="1"/>
    </xf>
    <xf numFmtId="0" fontId="4" fillId="33" borderId="40" xfId="57" applyFont="1" applyFill="1" applyBorder="1" applyProtection="1">
      <alignment/>
      <protection hidden="1"/>
    </xf>
    <xf numFmtId="0" fontId="7" fillId="0" borderId="14" xfId="57" applyFont="1" applyBorder="1" applyAlignment="1" applyProtection="1">
      <alignment vertical="top"/>
      <protection hidden="1"/>
    </xf>
    <xf numFmtId="0" fontId="4" fillId="0" borderId="14" xfId="57" applyFont="1" applyBorder="1" applyAlignment="1" applyProtection="1">
      <alignment vertical="top"/>
      <protection hidden="1"/>
    </xf>
    <xf numFmtId="0" fontId="7" fillId="0" borderId="14" xfId="57" applyFont="1" applyBorder="1" applyAlignment="1" applyProtection="1">
      <alignment horizontal="left" vertical="top"/>
      <protection hidden="1"/>
    </xf>
    <xf numFmtId="0" fontId="7" fillId="0" borderId="41" xfId="57" applyFont="1" applyBorder="1" applyAlignment="1" applyProtection="1">
      <alignment vertical="top"/>
      <protection hidden="1"/>
    </xf>
    <xf numFmtId="0" fontId="7" fillId="0" borderId="42" xfId="57" applyFont="1" applyBorder="1" applyAlignment="1" applyProtection="1">
      <alignment vertical="top"/>
      <protection hidden="1"/>
    </xf>
    <xf numFmtId="165" fontId="4" fillId="0" borderId="12" xfId="57" applyNumberFormat="1" applyFont="1" applyFill="1" applyBorder="1" applyProtection="1">
      <alignment/>
      <protection hidden="1"/>
    </xf>
    <xf numFmtId="0" fontId="4" fillId="0" borderId="43" xfId="57" applyFont="1" applyFill="1" applyBorder="1" applyProtection="1">
      <alignment/>
      <protection hidden="1"/>
    </xf>
    <xf numFmtId="14" fontId="4" fillId="0" borderId="44" xfId="57" applyNumberFormat="1" applyFont="1" applyFill="1" applyBorder="1" applyProtection="1">
      <alignment/>
      <protection hidden="1"/>
    </xf>
    <xf numFmtId="0" fontId="6" fillId="0" borderId="45" xfId="57" applyFont="1" applyFill="1" applyBorder="1" applyProtection="1">
      <alignment/>
      <protection hidden="1"/>
    </xf>
    <xf numFmtId="0" fontId="6" fillId="0" borderId="46" xfId="57" applyFont="1" applyFill="1" applyBorder="1" applyProtection="1">
      <alignment/>
      <protection hidden="1"/>
    </xf>
    <xf numFmtId="0" fontId="4" fillId="0" borderId="47" xfId="57" applyFont="1" applyBorder="1" applyAlignment="1" applyProtection="1">
      <alignment vertical="top"/>
      <protection hidden="1"/>
    </xf>
    <xf numFmtId="43" fontId="6" fillId="0" borderId="48" xfId="57" applyNumberFormat="1" applyFont="1" applyBorder="1" applyProtection="1">
      <alignment/>
      <protection hidden="1"/>
    </xf>
    <xf numFmtId="43" fontId="6" fillId="0" borderId="49" xfId="57" applyNumberFormat="1" applyFont="1" applyBorder="1" applyProtection="1">
      <alignment/>
      <protection hidden="1"/>
    </xf>
    <xf numFmtId="0" fontId="6" fillId="0" borderId="49" xfId="57" applyFont="1" applyBorder="1" applyProtection="1">
      <alignment/>
      <protection hidden="1"/>
    </xf>
    <xf numFmtId="0" fontId="7" fillId="0" borderId="50" xfId="57" applyFont="1" applyBorder="1" applyAlignment="1" applyProtection="1">
      <alignment horizontal="center" vertical="center"/>
      <protection hidden="1"/>
    </xf>
    <xf numFmtId="0" fontId="4" fillId="0" borderId="50" xfId="57" applyFont="1" applyFill="1" applyBorder="1" applyAlignment="1" applyProtection="1">
      <alignment horizontal="center" vertical="center"/>
      <protection hidden="1"/>
    </xf>
    <xf numFmtId="0" fontId="21" fillId="0" borderId="0" xfId="0" applyFont="1" applyAlignment="1">
      <alignment/>
    </xf>
    <xf numFmtId="0" fontId="4" fillId="0" borderId="51" xfId="58" applyFont="1" applyFill="1" applyBorder="1" applyProtection="1">
      <alignment/>
      <protection hidden="1"/>
    </xf>
    <xf numFmtId="0" fontId="4" fillId="0" borderId="52" xfId="58" applyFont="1" applyFill="1" applyBorder="1" applyProtection="1">
      <alignment/>
      <protection hidden="1"/>
    </xf>
    <xf numFmtId="43" fontId="6" fillId="0" borderId="53" xfId="57" applyNumberFormat="1" applyFont="1" applyBorder="1" applyProtection="1">
      <alignment/>
      <protection hidden="1"/>
    </xf>
    <xf numFmtId="0" fontId="11" fillId="0" borderId="48" xfId="57" applyFont="1" applyBorder="1" applyAlignment="1" applyProtection="1">
      <alignment horizontal="center"/>
      <protection hidden="1"/>
    </xf>
    <xf numFmtId="14" fontId="4" fillId="0" borderId="21" xfId="58" applyNumberFormat="1" applyFont="1" applyFill="1" applyBorder="1" applyAlignment="1" applyProtection="1">
      <alignment horizontal="right"/>
      <protection hidden="1"/>
    </xf>
    <xf numFmtId="43" fontId="6" fillId="0" borderId="54" xfId="57" applyNumberFormat="1" applyFont="1" applyBorder="1" applyProtection="1">
      <alignment/>
      <protection locked="0"/>
    </xf>
    <xf numFmtId="43" fontId="6" fillId="0" borderId="55" xfId="57" applyNumberFormat="1" applyFont="1" applyBorder="1" applyProtection="1">
      <alignment/>
      <protection locked="0"/>
    </xf>
    <xf numFmtId="43" fontId="6" fillId="0" borderId="56" xfId="57" applyNumberFormat="1" applyFont="1" applyBorder="1" applyProtection="1">
      <alignment/>
      <protection locked="0"/>
    </xf>
    <xf numFmtId="0" fontId="3" fillId="0" borderId="57" xfId="57" applyFont="1" applyBorder="1" applyProtection="1">
      <alignment/>
      <protection hidden="1"/>
    </xf>
    <xf numFmtId="0" fontId="7" fillId="0" borderId="41" xfId="53" applyFont="1" applyBorder="1" applyAlignment="1" applyProtection="1">
      <alignment vertical="top"/>
      <protection hidden="1"/>
    </xf>
    <xf numFmtId="0" fontId="22" fillId="0" borderId="58" xfId="0" applyFont="1" applyBorder="1" applyAlignment="1" applyProtection="1">
      <alignment vertical="top"/>
      <protection hidden="1"/>
    </xf>
    <xf numFmtId="0" fontId="22" fillId="0" borderId="59" xfId="0" applyFont="1" applyBorder="1" applyAlignment="1" applyProtection="1">
      <alignment vertical="top"/>
      <protection hidden="1"/>
    </xf>
    <xf numFmtId="0" fontId="0" fillId="0" borderId="46" xfId="0" applyBorder="1" applyAlignment="1" applyProtection="1">
      <alignment/>
      <protection hidden="1"/>
    </xf>
    <xf numFmtId="166" fontId="6" fillId="0" borderId="60" xfId="57" applyNumberFormat="1" applyFont="1" applyFill="1" applyBorder="1" applyProtection="1">
      <alignment/>
      <protection hidden="1"/>
    </xf>
    <xf numFmtId="0" fontId="2" fillId="0" borderId="0" xfId="57" applyBorder="1" applyProtection="1">
      <alignment/>
      <protection hidden="1"/>
    </xf>
    <xf numFmtId="0" fontId="3" fillId="0" borderId="61" xfId="57" applyFont="1" applyBorder="1" applyProtection="1">
      <alignment/>
      <protection hidden="1"/>
    </xf>
    <xf numFmtId="0" fontId="3" fillId="0" borderId="10" xfId="57" applyFont="1" applyBorder="1" applyProtection="1">
      <alignment/>
      <protection hidden="1"/>
    </xf>
    <xf numFmtId="0" fontId="2" fillId="0" borderId="0" xfId="57" applyBorder="1" applyAlignment="1" applyProtection="1">
      <alignment vertical="center"/>
      <protection hidden="1"/>
    </xf>
    <xf numFmtId="43" fontId="10" fillId="0" borderId="62" xfId="57" applyNumberFormat="1" applyFont="1" applyBorder="1" applyAlignment="1" applyProtection="1">
      <alignment/>
      <protection locked="0"/>
    </xf>
    <xf numFmtId="43" fontId="10" fillId="0" borderId="63" xfId="57" applyNumberFormat="1" applyFont="1" applyBorder="1" applyAlignment="1" applyProtection="1">
      <alignment/>
      <protection locked="0"/>
    </xf>
    <xf numFmtId="43" fontId="0" fillId="0" borderId="64" xfId="0" applyNumberFormat="1" applyBorder="1" applyAlignment="1" applyProtection="1">
      <alignment/>
      <protection locked="0"/>
    </xf>
    <xf numFmtId="43" fontId="0" fillId="0" borderId="64" xfId="0" applyNumberFormat="1" applyBorder="1" applyAlignment="1" applyProtection="1">
      <alignment/>
      <protection locked="0"/>
    </xf>
    <xf numFmtId="0" fontId="0" fillId="0" borderId="0" xfId="0" applyBorder="1" applyAlignment="1">
      <alignment/>
    </xf>
    <xf numFmtId="43" fontId="6" fillId="0" borderId="65" xfId="57" applyNumberFormat="1" applyFont="1" applyBorder="1" applyProtection="1">
      <alignment/>
      <protection locked="0"/>
    </xf>
    <xf numFmtId="43" fontId="6" fillId="0" borderId="66" xfId="57" applyNumberFormat="1" applyFont="1" applyBorder="1" applyProtection="1">
      <alignment/>
      <protection locked="0"/>
    </xf>
    <xf numFmtId="0" fontId="23" fillId="0" borderId="0" xfId="0" applyFont="1" applyAlignment="1">
      <alignment/>
    </xf>
    <xf numFmtId="0" fontId="13" fillId="0" borderId="0" xfId="53" applyFont="1" applyAlignment="1" applyProtection="1">
      <alignment/>
      <protection/>
    </xf>
    <xf numFmtId="0" fontId="0" fillId="0" borderId="0" xfId="0" applyAlignment="1">
      <alignment/>
    </xf>
    <xf numFmtId="43" fontId="6" fillId="0" borderId="49" xfId="57" applyNumberFormat="1" applyFont="1" applyFill="1" applyBorder="1" applyAlignment="1" applyProtection="1">
      <alignment/>
      <protection hidden="1"/>
    </xf>
    <xf numFmtId="43" fontId="6" fillId="0" borderId="60" xfId="57" applyNumberFormat="1" applyFont="1" applyBorder="1" applyProtection="1">
      <alignment/>
      <protection hidden="1"/>
    </xf>
    <xf numFmtId="43" fontId="0" fillId="0" borderId="49" xfId="0" applyNumberFormat="1" applyBorder="1" applyAlignment="1">
      <alignment horizontal="center"/>
    </xf>
    <xf numFmtId="43" fontId="0" fillId="0" borderId="49" xfId="0" applyNumberFormat="1" applyBorder="1" applyAlignment="1">
      <alignment horizontal="right"/>
    </xf>
    <xf numFmtId="167" fontId="11" fillId="0" borderId="48" xfId="57" applyNumberFormat="1" applyFont="1" applyBorder="1" applyAlignment="1" applyProtection="1">
      <alignment horizontal="center"/>
      <protection hidden="1"/>
    </xf>
    <xf numFmtId="43" fontId="0" fillId="0" borderId="49" xfId="0" applyNumberFormat="1" applyBorder="1" applyAlignment="1">
      <alignment horizontal="left"/>
    </xf>
    <xf numFmtId="43" fontId="6" fillId="0" borderId="48" xfId="57" applyNumberFormat="1" applyFont="1" applyFill="1" applyBorder="1" applyProtection="1">
      <alignment/>
      <protection hidden="1"/>
    </xf>
    <xf numFmtId="0" fontId="15" fillId="0" borderId="67" xfId="57" applyFont="1" applyBorder="1" applyProtection="1">
      <alignment/>
      <protection hidden="1"/>
    </xf>
    <xf numFmtId="0" fontId="0" fillId="0" borderId="0" xfId="0" applyAlignment="1">
      <alignment horizontal="right"/>
    </xf>
    <xf numFmtId="0" fontId="17" fillId="0" borderId="0" xfId="53" applyFont="1" applyAlignment="1" applyProtection="1">
      <alignment/>
      <protection locked="0"/>
    </xf>
    <xf numFmtId="0" fontId="13" fillId="0" borderId="0" xfId="53" applyFont="1" applyAlignment="1" applyProtection="1">
      <alignment/>
      <protection locked="0"/>
    </xf>
    <xf numFmtId="49" fontId="0" fillId="0" borderId="68" xfId="0" applyNumberFormat="1" applyBorder="1" applyAlignment="1" applyProtection="1">
      <alignment/>
      <protection locked="0"/>
    </xf>
    <xf numFmtId="49" fontId="0" fillId="0" borderId="69" xfId="0" applyNumberFormat="1" applyBorder="1" applyAlignment="1" applyProtection="1">
      <alignment/>
      <protection locked="0"/>
    </xf>
    <xf numFmtId="49" fontId="0" fillId="0" borderId="70" xfId="0" applyNumberFormat="1" applyBorder="1" applyAlignment="1" applyProtection="1">
      <alignment/>
      <protection locked="0"/>
    </xf>
    <xf numFmtId="0" fontId="11" fillId="0" borderId="71" xfId="57" applyFont="1" applyBorder="1" applyAlignment="1" applyProtection="1">
      <alignment horizontal="right"/>
      <protection hidden="1"/>
    </xf>
    <xf numFmtId="0" fontId="15" fillId="0" borderId="71" xfId="57" applyFont="1" applyBorder="1" applyAlignment="1" applyProtection="1">
      <alignment horizontal="center"/>
      <protection hidden="1"/>
    </xf>
    <xf numFmtId="165" fontId="4" fillId="0" borderId="72" xfId="58" applyNumberFormat="1" applyFont="1" applyFill="1" applyBorder="1" applyProtection="1">
      <alignment/>
      <protection hidden="1"/>
    </xf>
    <xf numFmtId="0" fontId="5" fillId="33" borderId="0" xfId="57" applyFont="1" applyFill="1" applyBorder="1" applyAlignment="1" applyProtection="1">
      <alignment horizontal="center"/>
      <protection hidden="1"/>
    </xf>
    <xf numFmtId="0" fontId="4" fillId="0" borderId="28" xfId="57" applyFont="1" applyBorder="1" applyProtection="1">
      <alignment/>
      <protection/>
    </xf>
    <xf numFmtId="0" fontId="4" fillId="0" borderId="11" xfId="57" applyFont="1" applyBorder="1" applyProtection="1">
      <alignment/>
      <protection/>
    </xf>
    <xf numFmtId="0" fontId="4" fillId="33" borderId="19" xfId="57" applyFont="1" applyFill="1" applyBorder="1" applyProtection="1">
      <alignment/>
      <protection/>
    </xf>
    <xf numFmtId="0" fontId="4" fillId="33" borderId="73" xfId="57" applyFont="1" applyFill="1" applyBorder="1" applyProtection="1">
      <alignment/>
      <protection/>
    </xf>
    <xf numFmtId="0" fontId="4" fillId="0" borderId="74" xfId="57" applyFont="1" applyBorder="1" applyProtection="1">
      <alignment/>
      <protection hidden="1"/>
    </xf>
    <xf numFmtId="0" fontId="4" fillId="0" borderId="75" xfId="57" applyFont="1" applyBorder="1" applyProtection="1">
      <alignment/>
      <protection hidden="1"/>
    </xf>
    <xf numFmtId="0" fontId="6" fillId="0" borderId="72" xfId="57" applyFont="1" applyFill="1" applyBorder="1" applyProtection="1">
      <alignment/>
      <protection hidden="1"/>
    </xf>
    <xf numFmtId="0" fontId="6" fillId="0" borderId="76" xfId="57" applyFont="1" applyFill="1" applyBorder="1" applyProtection="1">
      <alignment/>
      <protection hidden="1"/>
    </xf>
    <xf numFmtId="0" fontId="7" fillId="0" borderId="72" xfId="57" applyFont="1" applyFill="1" applyBorder="1" applyProtection="1">
      <alignment/>
      <protection hidden="1"/>
    </xf>
    <xf numFmtId="0" fontId="7" fillId="0" borderId="45" xfId="57" applyFont="1" applyFill="1" applyBorder="1" applyProtection="1">
      <alignment/>
      <protection hidden="1"/>
    </xf>
    <xf numFmtId="0" fontId="4" fillId="33" borderId="60" xfId="57" applyFont="1" applyFill="1" applyBorder="1" applyProtection="1">
      <alignment/>
      <protection hidden="1"/>
    </xf>
    <xf numFmtId="0" fontId="24" fillId="0" borderId="49" xfId="0" applyFont="1" applyBorder="1" applyAlignment="1">
      <alignment horizontal="center"/>
    </xf>
    <xf numFmtId="0" fontId="11" fillId="0" borderId="49" xfId="57" applyFont="1" applyBorder="1" applyAlignment="1" applyProtection="1">
      <alignment horizontal="center"/>
      <protection hidden="1"/>
    </xf>
    <xf numFmtId="0" fontId="24" fillId="0" borderId="48" xfId="0" applyFont="1" applyBorder="1" applyAlignment="1">
      <alignment horizontal="center"/>
    </xf>
    <xf numFmtId="167" fontId="11" fillId="0" borderId="49" xfId="57" applyNumberFormat="1" applyFont="1" applyBorder="1" applyAlignment="1" applyProtection="1">
      <alignment horizontal="center"/>
      <protection hidden="1"/>
    </xf>
    <xf numFmtId="43" fontId="6" fillId="0" borderId="77" xfId="57" applyNumberFormat="1" applyFont="1" applyBorder="1" applyProtection="1">
      <alignment/>
      <protection hidden="1"/>
    </xf>
    <xf numFmtId="43" fontId="6" fillId="0" borderId="55" xfId="57" applyNumberFormat="1" applyFont="1" applyBorder="1" applyAlignment="1" applyProtection="1">
      <alignment horizontal="center"/>
      <protection/>
    </xf>
    <xf numFmtId="43" fontId="6" fillId="0" borderId="56" xfId="57" applyNumberFormat="1" applyFont="1" applyBorder="1" applyAlignment="1" applyProtection="1">
      <alignment horizontal="center"/>
      <protection/>
    </xf>
    <xf numFmtId="43" fontId="6" fillId="0" borderId="55" xfId="57" applyNumberFormat="1" applyFont="1" applyBorder="1" applyProtection="1">
      <alignment/>
      <protection/>
    </xf>
    <xf numFmtId="43" fontId="6" fillId="0" borderId="56" xfId="57" applyNumberFormat="1" applyFont="1" applyBorder="1" applyProtection="1">
      <alignment/>
      <protection/>
    </xf>
    <xf numFmtId="0" fontId="4" fillId="0" borderId="78" xfId="57" applyFont="1" applyBorder="1" applyProtection="1">
      <alignment/>
      <protection hidden="1"/>
    </xf>
    <xf numFmtId="0" fontId="19" fillId="0" borderId="79" xfId="53" applyFont="1" applyBorder="1" applyAlignment="1" applyProtection="1">
      <alignment/>
      <protection hidden="1"/>
    </xf>
    <xf numFmtId="0" fontId="19" fillId="33" borderId="79" xfId="57" applyFont="1" applyFill="1" applyBorder="1" applyAlignment="1" applyProtection="1">
      <alignment/>
      <protection hidden="1"/>
    </xf>
    <xf numFmtId="165" fontId="18" fillId="33" borderId="0" xfId="57" applyNumberFormat="1" applyFont="1" applyFill="1" applyBorder="1" applyProtection="1">
      <alignment/>
      <protection hidden="1"/>
    </xf>
    <xf numFmtId="0" fontId="7" fillId="0" borderId="67" xfId="57" applyFont="1" applyBorder="1" applyAlignment="1" applyProtection="1">
      <alignment horizontal="left"/>
      <protection hidden="1"/>
    </xf>
    <xf numFmtId="0" fontId="4" fillId="0" borderId="80" xfId="57" applyFont="1" applyBorder="1" applyProtection="1">
      <alignment/>
      <protection hidden="1"/>
    </xf>
    <xf numFmtId="0" fontId="4" fillId="0" borderId="81" xfId="57" applyFont="1" applyBorder="1" applyProtection="1">
      <alignment/>
      <protection hidden="1"/>
    </xf>
    <xf numFmtId="0" fontId="11" fillId="0" borderId="24" xfId="57" applyFont="1" applyBorder="1" applyProtection="1">
      <alignment/>
      <protection/>
    </xf>
    <xf numFmtId="0" fontId="4" fillId="0" borderId="16" xfId="57" applyFont="1" applyBorder="1" applyProtection="1">
      <alignment/>
      <protection/>
    </xf>
    <xf numFmtId="0" fontId="4" fillId="33" borderId="82" xfId="57" applyFont="1" applyFill="1" applyBorder="1" applyProtection="1">
      <alignment/>
      <protection/>
    </xf>
    <xf numFmtId="0" fontId="4" fillId="0" borderId="17" xfId="57" applyFont="1" applyBorder="1" applyProtection="1">
      <alignment/>
      <protection/>
    </xf>
    <xf numFmtId="0" fontId="11" fillId="0" borderId="83" xfId="57" applyFont="1" applyBorder="1" applyProtection="1">
      <alignment/>
      <protection/>
    </xf>
    <xf numFmtId="0" fontId="0" fillId="0" borderId="84" xfId="0" applyBorder="1" applyAlignment="1" applyProtection="1">
      <alignment/>
      <protection/>
    </xf>
    <xf numFmtId="165" fontId="11" fillId="33" borderId="20" xfId="57" applyNumberFormat="1" applyFont="1" applyFill="1" applyBorder="1" applyProtection="1">
      <alignment/>
      <protection hidden="1"/>
    </xf>
    <xf numFmtId="0" fontId="4" fillId="33" borderId="20" xfId="57" applyFont="1" applyFill="1" applyBorder="1" applyProtection="1">
      <alignment/>
      <protection hidden="1"/>
    </xf>
    <xf numFmtId="0" fontId="4" fillId="0" borderId="52" xfId="57" applyFont="1" applyBorder="1" applyProtection="1">
      <alignment/>
      <protection hidden="1"/>
    </xf>
    <xf numFmtId="0" fontId="4" fillId="0" borderId="85" xfId="57" applyFont="1" applyBorder="1" applyProtection="1">
      <alignment/>
      <protection hidden="1"/>
    </xf>
    <xf numFmtId="0" fontId="4" fillId="33" borderId="86" xfId="57" applyFont="1" applyFill="1" applyBorder="1" applyProtection="1">
      <alignment/>
      <protection hidden="1"/>
    </xf>
    <xf numFmtId="0" fontId="7" fillId="0" borderId="87" xfId="57" applyFont="1" applyBorder="1" applyProtection="1">
      <alignment/>
      <protection hidden="1"/>
    </xf>
    <xf numFmtId="0" fontId="4" fillId="0" borderId="87" xfId="57" applyFont="1" applyBorder="1" applyProtection="1">
      <alignment/>
      <protection hidden="1"/>
    </xf>
    <xf numFmtId="0" fontId="4" fillId="33" borderId="88" xfId="57" applyFont="1" applyFill="1" applyBorder="1" applyProtection="1">
      <alignment/>
      <protection hidden="1"/>
    </xf>
    <xf numFmtId="0" fontId="0" fillId="0" borderId="89" xfId="0" applyBorder="1" applyAlignment="1">
      <alignment/>
    </xf>
    <xf numFmtId="0" fontId="0" fillId="0" borderId="0" xfId="0" applyFill="1" applyBorder="1" applyAlignment="1">
      <alignment/>
    </xf>
    <xf numFmtId="0" fontId="15" fillId="0" borderId="71" xfId="57" applyFont="1" applyBorder="1" applyAlignment="1" applyProtection="1">
      <alignment horizontal="center"/>
      <protection locked="0"/>
    </xf>
    <xf numFmtId="0" fontId="25" fillId="0" borderId="0" xfId="0" applyFont="1" applyAlignment="1">
      <alignment/>
    </xf>
    <xf numFmtId="49" fontId="0" fillId="0" borderId="90" xfId="0" applyNumberFormat="1" applyBorder="1" applyAlignment="1" applyProtection="1">
      <alignment/>
      <protection locked="0"/>
    </xf>
    <xf numFmtId="49" fontId="0" fillId="0" borderId="54" xfId="0" applyNumberFormat="1" applyBorder="1" applyAlignment="1" applyProtection="1">
      <alignment/>
      <protection locked="0"/>
    </xf>
    <xf numFmtId="49" fontId="0" fillId="0" borderId="91" xfId="0" applyNumberFormat="1" applyBorder="1" applyAlignment="1" applyProtection="1">
      <alignment/>
      <protection locked="0"/>
    </xf>
    <xf numFmtId="165" fontId="4" fillId="0" borderId="45" xfId="58" applyNumberFormat="1" applyFont="1" applyFill="1" applyBorder="1" applyProtection="1">
      <alignment/>
      <protection hidden="1"/>
    </xf>
    <xf numFmtId="43" fontId="6" fillId="0" borderId="92" xfId="57" applyNumberFormat="1" applyFont="1" applyBorder="1" applyProtection="1">
      <alignment/>
      <protection hidden="1"/>
    </xf>
    <xf numFmtId="43" fontId="0" fillId="0" borderId="60" xfId="0" applyNumberFormat="1" applyBorder="1" applyAlignment="1">
      <alignment horizontal="center"/>
    </xf>
    <xf numFmtId="168" fontId="6" fillId="0" borderId="70" xfId="57" applyNumberFormat="1" applyFont="1" applyBorder="1" applyAlignment="1" applyProtection="1">
      <alignment horizontal="left"/>
      <protection locked="0"/>
    </xf>
    <xf numFmtId="168" fontId="6" fillId="0" borderId="93" xfId="57" applyNumberFormat="1" applyFont="1" applyBorder="1" applyAlignment="1" applyProtection="1">
      <alignment horizontal="left"/>
      <protection locked="0"/>
    </xf>
    <xf numFmtId="168" fontId="6" fillId="0" borderId="94" xfId="57" applyNumberFormat="1" applyFont="1" applyBorder="1" applyAlignment="1" applyProtection="1">
      <alignment horizontal="left"/>
      <protection locked="0"/>
    </xf>
    <xf numFmtId="168" fontId="6" fillId="0" borderId="95" xfId="57" applyNumberFormat="1" applyFont="1" applyBorder="1" applyAlignment="1" applyProtection="1">
      <alignment horizontal="left"/>
      <protection locked="0"/>
    </xf>
    <xf numFmtId="0" fontId="13" fillId="0" borderId="0" xfId="53" applyFont="1" applyAlignment="1" applyProtection="1">
      <alignment/>
      <protection locked="0"/>
    </xf>
    <xf numFmtId="0" fontId="22" fillId="0" borderId="0" xfId="0" applyFont="1" applyBorder="1" applyAlignment="1" applyProtection="1">
      <alignment horizontal="right" vertical="top"/>
      <protection hidden="1"/>
    </xf>
    <xf numFmtId="0" fontId="7" fillId="0" borderId="42" xfId="57" applyFont="1" applyBorder="1" applyAlignment="1" applyProtection="1">
      <alignment horizontal="right" vertical="top"/>
      <protection hidden="1"/>
    </xf>
    <xf numFmtId="0" fontId="17" fillId="0" borderId="0" xfId="53" applyFont="1" applyAlignment="1" applyProtection="1">
      <alignment/>
      <protection locked="0"/>
    </xf>
    <xf numFmtId="49" fontId="7" fillId="0" borderId="48" xfId="57" applyNumberFormat="1" applyFont="1" applyBorder="1" applyAlignment="1" applyProtection="1">
      <alignment horizontal="center" vertical="center"/>
      <protection locked="0"/>
    </xf>
    <xf numFmtId="14" fontId="4" fillId="0" borderId="21" xfId="57" applyNumberFormat="1" applyFont="1" applyFill="1" applyBorder="1" applyProtection="1">
      <alignment/>
      <protection hidden="1"/>
    </xf>
    <xf numFmtId="0" fontId="0" fillId="0" borderId="0" xfId="0" applyAlignment="1">
      <alignment horizontal="left"/>
    </xf>
    <xf numFmtId="0" fontId="4" fillId="0" borderId="96" xfId="53" applyFont="1" applyFill="1" applyBorder="1" applyAlignment="1" applyProtection="1">
      <alignment horizontal="center" vertical="center" wrapText="1"/>
      <protection hidden="1"/>
    </xf>
    <xf numFmtId="0" fontId="26" fillId="0" borderId="50" xfId="0" applyFont="1" applyBorder="1" applyAlignment="1" applyProtection="1">
      <alignment horizontal="center" vertical="center" wrapText="1"/>
      <protection hidden="1"/>
    </xf>
    <xf numFmtId="0" fontId="4" fillId="0" borderId="50" xfId="53" applyFont="1" applyFill="1" applyBorder="1" applyAlignment="1" applyProtection="1">
      <alignment horizontal="center" vertical="center" wrapText="1"/>
      <protection hidden="1"/>
    </xf>
    <xf numFmtId="0" fontId="0" fillId="0" borderId="79" xfId="0" applyBorder="1" applyAlignment="1" applyProtection="1">
      <alignment/>
      <protection hidden="1"/>
    </xf>
    <xf numFmtId="43" fontId="4" fillId="0" borderId="49" xfId="58" applyNumberFormat="1" applyFont="1" applyFill="1" applyBorder="1" applyProtection="1">
      <alignment/>
      <protection hidden="1"/>
    </xf>
    <xf numFmtId="49" fontId="0" fillId="0" borderId="97" xfId="0" applyNumberFormat="1" applyBorder="1" applyAlignment="1" applyProtection="1">
      <alignment/>
      <protection locked="0"/>
    </xf>
    <xf numFmtId="43" fontId="0" fillId="0" borderId="98" xfId="0" applyNumberFormat="1" applyBorder="1" applyAlignment="1" applyProtection="1">
      <alignment/>
      <protection locked="0"/>
    </xf>
    <xf numFmtId="0" fontId="0" fillId="0" borderId="54"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4" fillId="0" borderId="50" xfId="57" applyFont="1" applyFill="1" applyBorder="1" applyAlignment="1" applyProtection="1">
      <alignment horizontal="center" wrapText="1"/>
      <protection hidden="1"/>
    </xf>
    <xf numFmtId="165" fontId="4" fillId="33" borderId="79" xfId="57" applyNumberFormat="1" applyFont="1" applyFill="1" applyBorder="1" applyProtection="1">
      <alignment/>
      <protection hidden="1"/>
    </xf>
    <xf numFmtId="0" fontId="7" fillId="0" borderId="76" xfId="57" applyFont="1" applyFill="1" applyBorder="1" applyProtection="1">
      <alignment/>
      <protection hidden="1"/>
    </xf>
    <xf numFmtId="0" fontId="6" fillId="0" borderId="60" xfId="57" applyFont="1" applyFill="1" applyBorder="1" applyProtection="1">
      <alignment/>
      <protection hidden="1"/>
    </xf>
    <xf numFmtId="43" fontId="6" fillId="0" borderId="99" xfId="57" applyNumberFormat="1" applyFont="1" applyBorder="1" applyAlignment="1" applyProtection="1">
      <alignment/>
      <protection locked="0"/>
    </xf>
    <xf numFmtId="43" fontId="6" fillId="0" borderId="66" xfId="57" applyNumberFormat="1" applyFont="1" applyBorder="1" applyAlignment="1" applyProtection="1">
      <alignment/>
      <protection locked="0"/>
    </xf>
    <xf numFmtId="43" fontId="6" fillId="0" borderId="100" xfId="57" applyNumberFormat="1" applyFont="1" applyBorder="1" applyAlignment="1" applyProtection="1">
      <alignment/>
      <protection locked="0"/>
    </xf>
    <xf numFmtId="43" fontId="6" fillId="0" borderId="101" xfId="57" applyNumberFormat="1" applyFont="1" applyBorder="1" applyAlignment="1" applyProtection="1">
      <alignment/>
      <protection locked="0"/>
    </xf>
    <xf numFmtId="43" fontId="6" fillId="0" borderId="56" xfId="57" applyNumberFormat="1" applyFont="1" applyBorder="1" applyAlignment="1" applyProtection="1">
      <alignment/>
      <protection locked="0"/>
    </xf>
    <xf numFmtId="169" fontId="6" fillId="0" borderId="55" xfId="57" applyNumberFormat="1" applyFont="1" applyBorder="1" applyProtection="1">
      <alignment/>
      <protection locked="0"/>
    </xf>
    <xf numFmtId="167" fontId="6" fillId="0" borderId="49" xfId="57" applyNumberFormat="1" applyFont="1" applyBorder="1" applyProtection="1">
      <alignment/>
      <protection hidden="1"/>
    </xf>
    <xf numFmtId="167" fontId="0" fillId="0" borderId="0" xfId="0" applyNumberFormat="1" applyAlignment="1">
      <alignment/>
    </xf>
    <xf numFmtId="43" fontId="0" fillId="0" borderId="0" xfId="42" applyFont="1" applyAlignment="1">
      <alignment/>
    </xf>
    <xf numFmtId="43" fontId="0" fillId="0" borderId="0" xfId="42" applyFont="1" applyAlignment="1">
      <alignment horizontal="right"/>
    </xf>
    <xf numFmtId="169" fontId="0" fillId="0" borderId="0" xfId="42" applyNumberFormat="1" applyFont="1" applyAlignment="1">
      <alignment horizontal="right"/>
    </xf>
    <xf numFmtId="169" fontId="0" fillId="0" borderId="0" xfId="42" applyNumberFormat="1" applyFont="1" applyAlignment="1">
      <alignment/>
    </xf>
    <xf numFmtId="0" fontId="13" fillId="0" borderId="0" xfId="53" applyFont="1" applyAlignment="1" applyProtection="1">
      <alignment/>
      <protection locked="0"/>
    </xf>
    <xf numFmtId="0" fontId="0" fillId="0" borderId="0" xfId="0" applyBorder="1" applyAlignment="1" applyProtection="1">
      <alignment/>
      <protection/>
    </xf>
    <xf numFmtId="169" fontId="0" fillId="0" borderId="0" xfId="42" applyNumberFormat="1" applyFont="1" applyAlignment="1">
      <alignment horizontal="right"/>
    </xf>
    <xf numFmtId="169" fontId="0" fillId="0" borderId="0" xfId="42" applyNumberFormat="1" applyFont="1" applyAlignment="1">
      <alignment/>
    </xf>
    <xf numFmtId="0" fontId="13" fillId="0" borderId="0" xfId="53" applyFont="1" applyBorder="1" applyAlignment="1" applyProtection="1">
      <alignment/>
      <protection locked="0"/>
    </xf>
    <xf numFmtId="49" fontId="6" fillId="0" borderId="66" xfId="57" applyNumberFormat="1" applyFont="1" applyBorder="1" applyAlignment="1" applyProtection="1">
      <alignment/>
      <protection locked="0"/>
    </xf>
    <xf numFmtId="49" fontId="6" fillId="0" borderId="102" xfId="57" applyNumberFormat="1" applyFont="1" applyBorder="1" applyAlignment="1" applyProtection="1">
      <alignment/>
      <protection locked="0"/>
    </xf>
    <xf numFmtId="49" fontId="6" fillId="0" borderId="103" xfId="57" applyNumberFormat="1" applyFont="1" applyBorder="1" applyAlignment="1" applyProtection="1">
      <alignment/>
      <protection locked="0"/>
    </xf>
    <xf numFmtId="0" fontId="11" fillId="0" borderId="96" xfId="57" applyFont="1" applyBorder="1" applyAlignment="1" applyProtection="1">
      <alignment horizontal="center" vertical="center" wrapText="1"/>
      <protection hidden="1"/>
    </xf>
    <xf numFmtId="0" fontId="11" fillId="0" borderId="104" xfId="57" applyFont="1" applyBorder="1" applyAlignment="1" applyProtection="1">
      <alignment horizontal="center" vertical="center" wrapText="1"/>
      <protection hidden="1"/>
    </xf>
    <xf numFmtId="0" fontId="11" fillId="0" borderId="105" xfId="57" applyFont="1" applyBorder="1" applyAlignment="1" applyProtection="1">
      <alignment horizontal="center" vertical="center" wrapText="1"/>
      <protection hidden="1"/>
    </xf>
    <xf numFmtId="0" fontId="11" fillId="0" borderId="86" xfId="57" applyFont="1" applyBorder="1" applyAlignment="1" applyProtection="1">
      <alignment horizontal="center" vertical="center" wrapText="1"/>
      <protection hidden="1"/>
    </xf>
    <xf numFmtId="0" fontId="11" fillId="0" borderId="79" xfId="57" applyFont="1" applyBorder="1" applyAlignment="1" applyProtection="1">
      <alignment horizontal="center" vertical="center" wrapText="1"/>
      <protection hidden="1"/>
    </xf>
    <xf numFmtId="0" fontId="11" fillId="0" borderId="60" xfId="57" applyFont="1" applyBorder="1" applyAlignment="1" applyProtection="1">
      <alignment horizontal="center" vertical="center" wrapText="1"/>
      <protection hidden="1"/>
    </xf>
    <xf numFmtId="49" fontId="24" fillId="0" borderId="54" xfId="0" applyNumberFormat="1" applyFont="1" applyBorder="1" applyAlignment="1" applyProtection="1">
      <alignment/>
      <protection locked="0"/>
    </xf>
    <xf numFmtId="0" fontId="0" fillId="0" borderId="54" xfId="0" applyBorder="1" applyAlignment="1" applyProtection="1">
      <alignment/>
      <protection locked="0"/>
    </xf>
    <xf numFmtId="0" fontId="0" fillId="0" borderId="0" xfId="0" applyAlignment="1">
      <alignment/>
    </xf>
    <xf numFmtId="0" fontId="29" fillId="0" borderId="0" xfId="0" applyFont="1" applyAlignment="1">
      <alignment/>
    </xf>
    <xf numFmtId="43" fontId="6" fillId="0" borderId="66" xfId="57" applyNumberFormat="1" applyFont="1" applyBorder="1" applyAlignment="1" applyProtection="1">
      <alignment/>
      <protection locked="0"/>
    </xf>
    <xf numFmtId="43" fontId="0" fillId="0" borderId="103" xfId="0" applyNumberFormat="1" applyBorder="1" applyAlignment="1" applyProtection="1">
      <alignment/>
      <protection locked="0"/>
    </xf>
    <xf numFmtId="0" fontId="6" fillId="33" borderId="106" xfId="57" applyFont="1" applyFill="1" applyBorder="1" applyAlignment="1" applyProtection="1">
      <alignment horizontal="right"/>
      <protection hidden="1"/>
    </xf>
    <xf numFmtId="0" fontId="0" fillId="0" borderId="107" xfId="0" applyBorder="1" applyAlignment="1" applyProtection="1">
      <alignment horizontal="right"/>
      <protection hidden="1"/>
    </xf>
    <xf numFmtId="0" fontId="0" fillId="0" borderId="108" xfId="0" applyBorder="1" applyAlignment="1" applyProtection="1">
      <alignment horizontal="right"/>
      <protection hidden="1"/>
    </xf>
    <xf numFmtId="165" fontId="4" fillId="33" borderId="54" xfId="57" applyNumberFormat="1" applyFont="1" applyFill="1"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109" xfId="0" applyBorder="1" applyAlignment="1" applyProtection="1">
      <alignment horizontal="center" vertical="center"/>
      <protection locked="0"/>
    </xf>
    <xf numFmtId="49" fontId="6" fillId="0" borderId="100" xfId="57" applyNumberFormat="1" applyFont="1" applyBorder="1" applyAlignment="1" applyProtection="1">
      <alignment/>
      <protection locked="0"/>
    </xf>
    <xf numFmtId="49" fontId="6" fillId="0" borderId="110" xfId="57" applyNumberFormat="1" applyFont="1" applyBorder="1" applyAlignment="1" applyProtection="1">
      <alignment/>
      <protection locked="0"/>
    </xf>
    <xf numFmtId="49" fontId="6" fillId="0" borderId="111" xfId="57" applyNumberFormat="1" applyFont="1" applyBorder="1" applyAlignment="1" applyProtection="1">
      <alignment/>
      <protection locked="0"/>
    </xf>
    <xf numFmtId="0" fontId="6" fillId="0" borderId="106" xfId="57" applyFont="1" applyBorder="1" applyAlignment="1" applyProtection="1">
      <alignment horizontal="right"/>
      <protection hidden="1"/>
    </xf>
    <xf numFmtId="0" fontId="0" fillId="0" borderId="104" xfId="0" applyBorder="1" applyAlignment="1" applyProtection="1">
      <alignment horizontal="center" vertical="center"/>
      <protection locked="0"/>
    </xf>
    <xf numFmtId="0" fontId="0" fillId="0" borderId="104" xfId="0" applyBorder="1" applyAlignment="1" applyProtection="1">
      <alignment/>
      <protection locked="0"/>
    </xf>
    <xf numFmtId="0" fontId="0" fillId="0" borderId="105" xfId="0" applyBorder="1" applyAlignment="1" applyProtection="1">
      <alignment/>
      <protection locked="0"/>
    </xf>
    <xf numFmtId="0" fontId="0" fillId="0" borderId="0" xfId="0" applyBorder="1" applyAlignment="1" applyProtection="1">
      <alignment/>
      <protection locked="0"/>
    </xf>
    <xf numFmtId="0" fontId="0" fillId="0" borderId="21" xfId="0" applyBorder="1" applyAlignment="1" applyProtection="1">
      <alignment/>
      <protection locked="0"/>
    </xf>
    <xf numFmtId="0" fontId="0" fillId="0" borderId="79" xfId="0" applyBorder="1" applyAlignment="1" applyProtection="1">
      <alignment/>
      <protection locked="0"/>
    </xf>
    <xf numFmtId="0" fontId="0" fillId="0" borderId="60" xfId="0" applyBorder="1" applyAlignment="1" applyProtection="1">
      <alignment/>
      <protection locked="0"/>
    </xf>
    <xf numFmtId="0" fontId="18" fillId="33" borderId="107" xfId="57" applyFont="1" applyFill="1" applyBorder="1" applyAlignment="1" applyProtection="1">
      <alignment horizontal="left"/>
      <protection hidden="1"/>
    </xf>
    <xf numFmtId="0" fontId="7" fillId="0" borderId="96" xfId="57" applyFont="1" applyBorder="1" applyAlignment="1" applyProtection="1">
      <alignment horizontal="center" vertical="center" wrapText="1"/>
      <protection locked="0"/>
    </xf>
    <xf numFmtId="0" fontId="24" fillId="0" borderId="104" xfId="0" applyFont="1" applyBorder="1" applyAlignment="1" applyProtection="1">
      <alignment horizontal="center" vertical="center" wrapText="1"/>
      <protection locked="0"/>
    </xf>
    <xf numFmtId="0" fontId="24" fillId="0" borderId="105" xfId="0" applyFont="1" applyBorder="1" applyAlignment="1" applyProtection="1">
      <alignment horizontal="center" vertical="center" wrapText="1"/>
      <protection locked="0"/>
    </xf>
    <xf numFmtId="0" fontId="24" fillId="0" borderId="86" xfId="0" applyFont="1" applyBorder="1" applyAlignment="1" applyProtection="1">
      <alignment horizontal="center" vertical="center" wrapText="1"/>
      <protection locked="0"/>
    </xf>
    <xf numFmtId="0" fontId="24" fillId="0" borderId="79" xfId="0" applyFont="1" applyBorder="1" applyAlignment="1" applyProtection="1">
      <alignment horizontal="center" vertical="center" wrapText="1"/>
      <protection locked="0"/>
    </xf>
    <xf numFmtId="0" fontId="24" fillId="0" borderId="60" xfId="0" applyFont="1" applyBorder="1" applyAlignment="1" applyProtection="1">
      <alignment horizontal="center" vertical="center" wrapText="1"/>
      <protection locked="0"/>
    </xf>
    <xf numFmtId="49" fontId="24" fillId="0" borderId="97" xfId="0" applyNumberFormat="1" applyFont="1" applyBorder="1" applyAlignment="1" applyProtection="1">
      <alignment/>
      <protection locked="0"/>
    </xf>
    <xf numFmtId="0" fontId="0" fillId="0" borderId="97" xfId="0" applyBorder="1" applyAlignment="1" applyProtection="1">
      <alignment/>
      <protection locked="0"/>
    </xf>
    <xf numFmtId="0" fontId="33" fillId="0" borderId="0" xfId="0" applyFont="1" applyAlignment="1">
      <alignment/>
    </xf>
    <xf numFmtId="0" fontId="0" fillId="0" borderId="105" xfId="0" applyBorder="1" applyAlignment="1" applyProtection="1">
      <alignment wrapText="1"/>
      <protection/>
    </xf>
    <xf numFmtId="0" fontId="0" fillId="0" borderId="21" xfId="0" applyBorder="1" applyAlignment="1" applyProtection="1">
      <alignment wrapText="1"/>
      <protection/>
    </xf>
    <xf numFmtId="0" fontId="0" fillId="0" borderId="60" xfId="0" applyBorder="1" applyAlignment="1" applyProtection="1">
      <alignment wrapText="1"/>
      <protection/>
    </xf>
    <xf numFmtId="0" fontId="32" fillId="0" borderId="0" xfId="0" applyFont="1" applyAlignment="1" applyProtection="1">
      <alignment horizontal="center" vertical="top"/>
      <protection/>
    </xf>
    <xf numFmtId="165" fontId="7" fillId="33" borderId="96" xfId="57" applyNumberFormat="1" applyFont="1" applyFill="1" applyBorder="1" applyAlignment="1" applyProtection="1">
      <alignment wrapText="1"/>
      <protection locked="0"/>
    </xf>
    <xf numFmtId="0" fontId="24" fillId="0" borderId="104" xfId="0" applyFont="1" applyBorder="1" applyAlignment="1" applyProtection="1">
      <alignment wrapText="1"/>
      <protection locked="0"/>
    </xf>
    <xf numFmtId="0" fontId="24" fillId="0" borderId="105" xfId="0" applyFont="1" applyBorder="1" applyAlignment="1" applyProtection="1">
      <alignment wrapText="1"/>
      <protection locked="0"/>
    </xf>
    <xf numFmtId="0" fontId="24" fillId="0" borderId="86" xfId="0" applyFont="1" applyBorder="1" applyAlignment="1" applyProtection="1">
      <alignment wrapText="1"/>
      <protection locked="0"/>
    </xf>
    <xf numFmtId="0" fontId="24" fillId="0" borderId="79" xfId="0" applyFont="1" applyBorder="1" applyAlignment="1" applyProtection="1">
      <alignment wrapText="1"/>
      <protection locked="0"/>
    </xf>
    <xf numFmtId="0" fontId="24" fillId="0" borderId="60" xfId="0" applyFont="1" applyBorder="1" applyAlignment="1" applyProtection="1">
      <alignment wrapText="1"/>
      <protection locked="0"/>
    </xf>
    <xf numFmtId="165" fontId="4" fillId="33" borderId="91" xfId="57" applyNumberFormat="1" applyFont="1" applyFill="1"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6" fillId="0" borderId="46" xfId="57" applyFont="1" applyFill="1" applyBorder="1" applyAlignment="1" applyProtection="1">
      <alignment/>
      <protection hidden="1"/>
    </xf>
    <xf numFmtId="0" fontId="0" fillId="0" borderId="79" xfId="0" applyBorder="1" applyAlignment="1" applyProtection="1">
      <alignment/>
      <protection hidden="1"/>
    </xf>
    <xf numFmtId="165" fontId="4" fillId="33" borderId="97" xfId="57" applyNumberFormat="1" applyFont="1" applyFill="1"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112" xfId="0" applyBorder="1" applyAlignment="1" applyProtection="1">
      <alignment horizontal="center" vertical="center"/>
      <protection locked="0"/>
    </xf>
    <xf numFmtId="49" fontId="24" fillId="0" borderId="91" xfId="0" applyNumberFormat="1" applyFont="1" applyBorder="1" applyAlignment="1" applyProtection="1">
      <alignment/>
      <protection locked="0"/>
    </xf>
    <xf numFmtId="0" fontId="0" fillId="0" borderId="91" xfId="0" applyBorder="1" applyAlignment="1" applyProtection="1">
      <alignment/>
      <protection locked="0"/>
    </xf>
    <xf numFmtId="0" fontId="4" fillId="0" borderId="96" xfId="57" applyFont="1" applyFill="1" applyBorder="1" applyAlignment="1" applyProtection="1">
      <alignment horizontal="center" wrapText="1"/>
      <protection hidden="1"/>
    </xf>
    <xf numFmtId="0" fontId="0" fillId="0" borderId="104" xfId="0" applyBorder="1" applyAlignment="1" applyProtection="1">
      <alignment wrapText="1"/>
      <protection/>
    </xf>
    <xf numFmtId="0" fontId="7" fillId="0" borderId="96" xfId="53" applyFont="1" applyFill="1" applyBorder="1" applyAlignment="1" applyProtection="1">
      <alignment horizontal="center" vertical="center" wrapText="1"/>
      <protection hidden="1"/>
    </xf>
    <xf numFmtId="0" fontId="0" fillId="0" borderId="105" xfId="0" applyBorder="1" applyAlignment="1" applyProtection="1">
      <alignment horizontal="center" vertical="center" wrapText="1"/>
      <protection/>
    </xf>
    <xf numFmtId="0" fontId="29" fillId="0" borderId="0" xfId="0" applyFont="1" applyAlignment="1">
      <alignment horizontal="left"/>
    </xf>
    <xf numFmtId="0" fontId="0" fillId="0" borderId="107" xfId="0" applyBorder="1" applyAlignment="1" applyProtection="1">
      <alignment/>
      <protection hidden="1"/>
    </xf>
    <xf numFmtId="0" fontId="0" fillId="0" borderId="108" xfId="0" applyBorder="1" applyAlignment="1" applyProtection="1">
      <alignment/>
      <protection hidden="1"/>
    </xf>
    <xf numFmtId="0" fontId="32" fillId="0" borderId="20" xfId="0" applyNumberFormat="1" applyFont="1" applyBorder="1" applyAlignment="1" applyProtection="1">
      <alignment horizontal="center" vertical="top" textRotation="180"/>
      <protection/>
    </xf>
    <xf numFmtId="0" fontId="32" fillId="0" borderId="0" xfId="0" applyNumberFormat="1" applyFont="1" applyAlignment="1" applyProtection="1">
      <alignment horizontal="center" vertical="top" textRotation="180"/>
      <protection/>
    </xf>
    <xf numFmtId="0" fontId="30" fillId="0" borderId="0" xfId="0" applyFont="1" applyAlignment="1">
      <alignment/>
    </xf>
    <xf numFmtId="165" fontId="4" fillId="33" borderId="20" xfId="57" applyNumberFormat="1" applyFont="1" applyFill="1" applyBorder="1" applyAlignment="1" applyProtection="1">
      <alignment/>
      <protection locked="0"/>
    </xf>
    <xf numFmtId="43" fontId="6" fillId="0" borderId="100" xfId="57" applyNumberFormat="1" applyFont="1" applyBorder="1" applyAlignment="1" applyProtection="1">
      <alignment/>
      <protection locked="0"/>
    </xf>
    <xf numFmtId="43" fontId="0" fillId="0" borderId="111" xfId="0" applyNumberFormat="1" applyBorder="1" applyAlignment="1" applyProtection="1">
      <alignment/>
      <protection locked="0"/>
    </xf>
    <xf numFmtId="0" fontId="31" fillId="0" borderId="96" xfId="0" applyFont="1" applyBorder="1" applyAlignment="1" applyProtection="1">
      <alignment horizontal="center" vertical="center"/>
      <protection hidden="1"/>
    </xf>
    <xf numFmtId="0" fontId="0" fillId="0" borderId="104" xfId="0" applyBorder="1" applyAlignment="1" applyProtection="1">
      <alignment/>
      <protection/>
    </xf>
    <xf numFmtId="0" fontId="0" fillId="0" borderId="105" xfId="0" applyBorder="1" applyAlignment="1" applyProtection="1">
      <alignment/>
      <protection/>
    </xf>
    <xf numFmtId="43" fontId="6" fillId="0" borderId="103" xfId="57" applyNumberFormat="1" applyFont="1" applyBorder="1" applyAlignment="1" applyProtection="1">
      <alignment/>
      <protection locked="0"/>
    </xf>
    <xf numFmtId="0" fontId="6" fillId="0" borderId="86" xfId="57" applyFont="1" applyBorder="1" applyAlignment="1" applyProtection="1">
      <alignment horizontal="right"/>
      <protection hidden="1"/>
    </xf>
    <xf numFmtId="0" fontId="2" fillId="0" borderId="79" xfId="57" applyBorder="1" applyAlignment="1" applyProtection="1">
      <alignment horizontal="right"/>
      <protection hidden="1"/>
    </xf>
    <xf numFmtId="0" fontId="2" fillId="0" borderId="60" xfId="57" applyBorder="1" applyAlignment="1" applyProtection="1">
      <alignment horizontal="right"/>
      <protection hidden="1"/>
    </xf>
    <xf numFmtId="43" fontId="6" fillId="0" borderId="86" xfId="57" applyNumberFormat="1" applyFont="1" applyBorder="1" applyAlignment="1" applyProtection="1">
      <alignment/>
      <protection hidden="1"/>
    </xf>
    <xf numFmtId="43" fontId="0" fillId="0" borderId="60" xfId="0" applyNumberFormat="1" applyBorder="1" applyAlignment="1" applyProtection="1">
      <alignment/>
      <protection hidden="1"/>
    </xf>
    <xf numFmtId="0" fontId="12" fillId="0" borderId="50" xfId="53" applyFont="1" applyBorder="1" applyAlignment="1" applyProtection="1">
      <alignment horizontal="center" vertical="center"/>
      <protection hidden="1"/>
    </xf>
    <xf numFmtId="0" fontId="12" fillId="0" borderId="49" xfId="53" applyFont="1" applyBorder="1" applyAlignment="1" applyProtection="1">
      <alignment horizontal="center" vertical="center"/>
      <protection hidden="1"/>
    </xf>
    <xf numFmtId="0" fontId="7" fillId="0" borderId="113" xfId="57" applyFont="1" applyBorder="1" applyAlignment="1" applyProtection="1">
      <alignment horizontal="left" vertical="top"/>
      <protection hidden="1"/>
    </xf>
    <xf numFmtId="0" fontId="7" fillId="0" borderId="114" xfId="57" applyFont="1" applyBorder="1" applyAlignment="1" applyProtection="1">
      <alignment horizontal="left" vertical="top"/>
      <protection hidden="1"/>
    </xf>
    <xf numFmtId="0" fontId="4" fillId="0" borderId="50" xfId="57" applyFont="1" applyBorder="1" applyAlignment="1" applyProtection="1">
      <alignment horizontal="center" vertical="center"/>
      <protection hidden="1"/>
    </xf>
    <xf numFmtId="0" fontId="0" fillId="0" borderId="49" xfId="0" applyBorder="1" applyAlignment="1" applyProtection="1">
      <alignment horizontal="center" vertical="center"/>
      <protection hidden="1"/>
    </xf>
    <xf numFmtId="0" fontId="22" fillId="0" borderId="115" xfId="0" applyFont="1" applyBorder="1" applyAlignment="1" applyProtection="1">
      <alignment horizontal="center"/>
      <protection locked="0"/>
    </xf>
    <xf numFmtId="0" fontId="22" fillId="0" borderId="36" xfId="0" applyFont="1" applyBorder="1" applyAlignment="1" applyProtection="1">
      <alignment horizontal="center"/>
      <protection locked="0"/>
    </xf>
    <xf numFmtId="0" fontId="22" fillId="0" borderId="116" xfId="0" applyFont="1" applyBorder="1" applyAlignment="1" applyProtection="1">
      <alignment horizontal="center"/>
      <protection locked="0"/>
    </xf>
    <xf numFmtId="0" fontId="22" fillId="0" borderId="89" xfId="0" applyFont="1" applyBorder="1" applyAlignment="1" applyProtection="1">
      <alignment horizontal="center"/>
      <protection locked="0"/>
    </xf>
    <xf numFmtId="165" fontId="4" fillId="33" borderId="36" xfId="57" applyNumberFormat="1" applyFont="1" applyFill="1" applyBorder="1" applyAlignment="1" applyProtection="1">
      <alignment/>
      <protection hidden="1"/>
    </xf>
    <xf numFmtId="0" fontId="0" fillId="0" borderId="36" xfId="0" applyBorder="1" applyAlignment="1" applyProtection="1">
      <alignment/>
      <protection/>
    </xf>
    <xf numFmtId="0" fontId="0" fillId="0" borderId="89" xfId="0" applyBorder="1" applyAlignment="1" applyProtection="1">
      <alignment/>
      <protection/>
    </xf>
    <xf numFmtId="0" fontId="4" fillId="0" borderId="117" xfId="57" applyFont="1" applyBorder="1" applyAlignment="1" applyProtection="1">
      <alignment/>
      <protection locked="0"/>
    </xf>
    <xf numFmtId="0" fontId="0" fillId="0" borderId="36" xfId="0" applyBorder="1" applyAlignment="1" applyProtection="1">
      <alignment/>
      <protection locked="0"/>
    </xf>
    <xf numFmtId="0" fontId="0" fillId="0" borderId="118" xfId="0" applyBorder="1" applyAlignment="1" applyProtection="1">
      <alignment/>
      <protection locked="0"/>
    </xf>
    <xf numFmtId="0" fontId="0" fillId="0" borderId="119" xfId="0" applyBorder="1" applyAlignment="1" applyProtection="1">
      <alignment/>
      <protection locked="0"/>
    </xf>
    <xf numFmtId="0" fontId="0" fillId="0" borderId="89" xfId="0" applyBorder="1" applyAlignment="1" applyProtection="1">
      <alignment/>
      <protection locked="0"/>
    </xf>
    <xf numFmtId="0" fontId="0" fillId="0" borderId="120" xfId="0" applyBorder="1" applyAlignment="1" applyProtection="1">
      <alignment/>
      <protection locked="0"/>
    </xf>
    <xf numFmtId="0" fontId="7" fillId="0" borderId="115" xfId="0" applyFont="1" applyBorder="1" applyAlignment="1" applyProtection="1">
      <alignment horizontal="center"/>
      <protection locked="0"/>
    </xf>
    <xf numFmtId="0" fontId="7" fillId="0" borderId="36" xfId="0" applyFont="1" applyBorder="1" applyAlignment="1" applyProtection="1">
      <alignment horizontal="center"/>
      <protection locked="0"/>
    </xf>
    <xf numFmtId="0" fontId="7" fillId="0" borderId="116" xfId="0" applyFont="1" applyBorder="1" applyAlignment="1" applyProtection="1">
      <alignment horizontal="center"/>
      <protection locked="0"/>
    </xf>
    <xf numFmtId="0" fontId="7" fillId="0" borderId="89" xfId="0" applyFont="1" applyBorder="1" applyAlignment="1" applyProtection="1">
      <alignment horizontal="center"/>
      <protection locked="0"/>
    </xf>
    <xf numFmtId="14" fontId="4" fillId="0" borderId="121" xfId="57" applyNumberFormat="1" applyFont="1" applyBorder="1" applyAlignment="1" applyProtection="1">
      <alignment/>
      <protection locked="0"/>
    </xf>
    <xf numFmtId="14" fontId="4" fillId="0" borderId="74" xfId="57" applyNumberFormat="1" applyFont="1" applyBorder="1" applyAlignment="1" applyProtection="1">
      <alignment/>
      <protection locked="0"/>
    </xf>
    <xf numFmtId="0" fontId="7" fillId="0" borderId="79" xfId="57" applyFont="1" applyBorder="1" applyAlignment="1" applyProtection="1">
      <alignment/>
      <protection locked="0"/>
    </xf>
    <xf numFmtId="0" fontId="24" fillId="0" borderId="79" xfId="0" applyFont="1" applyBorder="1" applyAlignment="1" applyProtection="1">
      <alignment/>
      <protection locked="0"/>
    </xf>
    <xf numFmtId="0" fontId="4" fillId="0" borderId="36" xfId="57" applyFont="1" applyBorder="1" applyAlignment="1" applyProtection="1">
      <alignment/>
      <protection hidden="1"/>
    </xf>
    <xf numFmtId="0" fontId="0" fillId="0" borderId="36" xfId="0" applyBorder="1" applyAlignment="1" applyProtection="1">
      <alignment/>
      <protection hidden="1"/>
    </xf>
    <xf numFmtId="0" fontId="0" fillId="0" borderId="89" xfId="0" applyBorder="1" applyAlignment="1" applyProtection="1">
      <alignment/>
      <protection hidden="1"/>
    </xf>
    <xf numFmtId="0" fontId="4" fillId="33" borderId="36" xfId="57" applyFont="1" applyFill="1" applyBorder="1" applyAlignment="1" applyProtection="1">
      <alignment/>
      <protection hidden="1"/>
    </xf>
    <xf numFmtId="0" fontId="7" fillId="0" borderId="122" xfId="57" applyFont="1" applyBorder="1" applyAlignment="1" applyProtection="1">
      <alignment horizontal="center"/>
      <protection hidden="1"/>
    </xf>
    <xf numFmtId="0" fontId="0" fillId="0" borderId="123" xfId="0" applyBorder="1" applyAlignment="1" applyProtection="1">
      <alignment horizontal="center"/>
      <protection/>
    </xf>
    <xf numFmtId="0" fontId="0" fillId="0" borderId="124" xfId="0" applyBorder="1" applyAlignment="1" applyProtection="1">
      <alignment horizontal="center"/>
      <protection/>
    </xf>
    <xf numFmtId="0" fontId="7" fillId="0" borderId="125" xfId="57" applyFont="1" applyBorder="1" applyAlignment="1" applyProtection="1">
      <alignment horizontal="center" vertical="top"/>
      <protection hidden="1"/>
    </xf>
    <xf numFmtId="165" fontId="4" fillId="33" borderId="86" xfId="57" applyNumberFormat="1" applyFont="1" applyFill="1" applyBorder="1" applyAlignment="1" applyProtection="1">
      <alignment/>
      <protection locked="0"/>
    </xf>
    <xf numFmtId="165" fontId="4" fillId="33" borderId="0" xfId="57" applyNumberFormat="1" applyFont="1" applyFill="1" applyBorder="1" applyAlignment="1" applyProtection="1">
      <alignment/>
      <protection hidden="1"/>
    </xf>
    <xf numFmtId="0" fontId="0" fillId="0" borderId="0" xfId="0" applyBorder="1" applyAlignment="1" applyProtection="1">
      <alignment/>
      <protection hidden="1"/>
    </xf>
    <xf numFmtId="43" fontId="6" fillId="0" borderId="99" xfId="57" applyNumberFormat="1" applyFont="1" applyBorder="1" applyAlignment="1" applyProtection="1">
      <alignment/>
      <protection locked="0"/>
    </xf>
    <xf numFmtId="43" fontId="0" fillId="0" borderId="126" xfId="0" applyNumberFormat="1" applyBorder="1" applyAlignment="1" applyProtection="1">
      <alignment/>
      <protection locked="0"/>
    </xf>
    <xf numFmtId="0" fontId="11" fillId="0" borderId="106" xfId="57" applyFont="1" applyBorder="1" applyAlignment="1" applyProtection="1">
      <alignment horizontal="center"/>
      <protection hidden="1"/>
    </xf>
    <xf numFmtId="0" fontId="0" fillId="0" borderId="108" xfId="0" applyBorder="1" applyAlignment="1" applyProtection="1">
      <alignment horizontal="center"/>
      <protection/>
    </xf>
    <xf numFmtId="165" fontId="4" fillId="33" borderId="96" xfId="57" applyNumberFormat="1" applyFont="1" applyFill="1" applyBorder="1" applyAlignment="1" applyProtection="1">
      <alignment/>
      <protection locked="0"/>
    </xf>
    <xf numFmtId="49" fontId="6" fillId="0" borderId="99" xfId="57" applyNumberFormat="1" applyFont="1" applyBorder="1" applyAlignment="1" applyProtection="1">
      <alignment/>
      <protection locked="0"/>
    </xf>
    <xf numFmtId="49" fontId="6" fillId="0" borderId="89" xfId="57" applyNumberFormat="1" applyFont="1" applyBorder="1" applyAlignment="1" applyProtection="1">
      <alignment/>
      <protection locked="0"/>
    </xf>
    <xf numFmtId="49" fontId="6" fillId="0" borderId="126" xfId="57" applyNumberFormat="1" applyFont="1" applyBorder="1" applyAlignment="1" applyProtection="1">
      <alignment/>
      <protection locked="0"/>
    </xf>
    <xf numFmtId="0" fontId="19" fillId="0" borderId="96" xfId="57" applyFont="1" applyBorder="1" applyAlignment="1" applyProtection="1">
      <alignment vertical="top"/>
      <protection hidden="1"/>
    </xf>
    <xf numFmtId="0" fontId="28" fillId="0" borderId="104" xfId="0" applyFont="1" applyBorder="1" applyAlignment="1" applyProtection="1">
      <alignment/>
      <protection/>
    </xf>
    <xf numFmtId="0" fontId="28" fillId="0" borderId="105" xfId="0" applyFont="1" applyBorder="1" applyAlignment="1" applyProtection="1">
      <alignment/>
      <protection/>
    </xf>
    <xf numFmtId="165" fontId="4" fillId="33" borderId="127" xfId="57" applyNumberFormat="1" applyFont="1" applyFill="1" applyBorder="1" applyAlignment="1" applyProtection="1">
      <alignment/>
      <protection locked="0"/>
    </xf>
    <xf numFmtId="0" fontId="0" fillId="0" borderId="128" xfId="0" applyBorder="1" applyAlignment="1" applyProtection="1">
      <alignment/>
      <protection locked="0"/>
    </xf>
    <xf numFmtId="0" fontId="0" fillId="0" borderId="129" xfId="0" applyBorder="1" applyAlignment="1" applyProtection="1">
      <alignment/>
      <protection locked="0"/>
    </xf>
    <xf numFmtId="0" fontId="19" fillId="33" borderId="130" xfId="57" applyFont="1" applyFill="1" applyBorder="1" applyAlignment="1" applyProtection="1">
      <alignment/>
      <protection hidden="1"/>
    </xf>
    <xf numFmtId="0" fontId="0" fillId="0" borderId="87" xfId="0" applyBorder="1" applyAlignment="1" applyProtection="1">
      <alignment/>
      <protection/>
    </xf>
    <xf numFmtId="0" fontId="4" fillId="0" borderId="131" xfId="57" applyFont="1" applyBorder="1" applyAlignment="1" applyProtection="1">
      <alignment/>
      <protection locked="0"/>
    </xf>
    <xf numFmtId="0" fontId="0" fillId="0" borderId="59" xfId="0" applyBorder="1" applyAlignment="1" applyProtection="1">
      <alignment/>
      <protection locked="0"/>
    </xf>
    <xf numFmtId="0" fontId="0" fillId="0" borderId="87" xfId="0" applyBorder="1" applyAlignment="1" applyProtection="1">
      <alignment/>
      <protection locked="0"/>
    </xf>
    <xf numFmtId="0" fontId="7" fillId="0" borderId="50" xfId="53" applyFont="1" applyBorder="1" applyAlignment="1" applyProtection="1">
      <alignment horizontal="center" vertical="center"/>
      <protection hidden="1"/>
    </xf>
    <xf numFmtId="0" fontId="0" fillId="0" borderId="49" xfId="0" applyBorder="1" applyAlignment="1" applyProtection="1">
      <alignment horizontal="center" vertical="center"/>
      <protection/>
    </xf>
    <xf numFmtId="0" fontId="7" fillId="33" borderId="106" xfId="53" applyFont="1" applyFill="1" applyBorder="1" applyAlignment="1" applyProtection="1">
      <alignment horizontal="center"/>
      <protection hidden="1"/>
    </xf>
    <xf numFmtId="0" fontId="24" fillId="0" borderId="107" xfId="0" applyFont="1" applyBorder="1" applyAlignment="1" applyProtection="1">
      <alignment/>
      <protection/>
    </xf>
    <xf numFmtId="0" fontId="24" fillId="0" borderId="108" xfId="0" applyFont="1" applyBorder="1" applyAlignment="1" applyProtection="1">
      <alignment/>
      <protection/>
    </xf>
    <xf numFmtId="0" fontId="11" fillId="0" borderId="50" xfId="57" applyFont="1" applyBorder="1" applyAlignment="1" applyProtection="1">
      <alignment horizontal="center" vertical="center" wrapText="1"/>
      <protection hidden="1"/>
    </xf>
    <xf numFmtId="0" fontId="27" fillId="0" borderId="49" xfId="0" applyFont="1" applyBorder="1" applyAlignment="1" applyProtection="1">
      <alignment horizontal="center" vertical="center" wrapText="1"/>
      <protection hidden="1"/>
    </xf>
    <xf numFmtId="0" fontId="7" fillId="0" borderId="0" xfId="57" applyFont="1" applyBorder="1" applyAlignment="1" applyProtection="1">
      <alignment horizontal="center"/>
      <protection hidden="1"/>
    </xf>
    <xf numFmtId="0" fontId="2" fillId="0" borderId="0" xfId="57" applyBorder="1" applyAlignment="1" applyProtection="1">
      <alignment horizontal="center"/>
      <protection hidden="1"/>
    </xf>
    <xf numFmtId="0" fontId="2" fillId="0" borderId="67" xfId="57" applyBorder="1" applyAlignment="1" applyProtection="1">
      <alignment horizontal="center"/>
      <protection hidden="1"/>
    </xf>
    <xf numFmtId="49" fontId="0" fillId="0" borderId="54" xfId="0" applyNumberFormat="1" applyBorder="1" applyAlignment="1" applyProtection="1">
      <alignment/>
      <protection locked="0"/>
    </xf>
    <xf numFmtId="49" fontId="0" fillId="0" borderId="91" xfId="0" applyNumberFormat="1" applyBorder="1" applyAlignment="1" applyProtection="1">
      <alignment/>
      <protection locked="0"/>
    </xf>
    <xf numFmtId="0" fontId="8" fillId="0" borderId="96" xfId="58" applyFont="1" applyFill="1" applyBorder="1" applyAlignment="1" applyProtection="1">
      <alignment horizontal="center" vertical="top"/>
      <protection hidden="1"/>
    </xf>
    <xf numFmtId="0" fontId="0" fillId="0" borderId="104" xfId="0" applyBorder="1" applyAlignment="1" applyProtection="1">
      <alignment horizontal="center" vertical="top"/>
      <protection hidden="1"/>
    </xf>
    <xf numFmtId="0" fontId="0" fillId="0" borderId="105" xfId="0" applyBorder="1" applyAlignment="1" applyProtection="1">
      <alignment horizontal="center" vertical="top"/>
      <protection hidden="1"/>
    </xf>
    <xf numFmtId="0" fontId="0" fillId="0" borderId="132" xfId="0" applyBorder="1" applyAlignment="1" applyProtection="1">
      <alignment horizontal="center" vertical="top"/>
      <protection hidden="1"/>
    </xf>
    <xf numFmtId="0" fontId="0" fillId="0" borderId="78" xfId="0" applyBorder="1" applyAlignment="1" applyProtection="1">
      <alignment horizontal="center" vertical="top"/>
      <protection hidden="1"/>
    </xf>
    <xf numFmtId="0" fontId="0" fillId="0" borderId="133" xfId="0" applyBorder="1" applyAlignment="1" applyProtection="1">
      <alignment horizontal="center" vertical="top"/>
      <protection hidden="1"/>
    </xf>
    <xf numFmtId="0" fontId="0" fillId="0" borderId="104" xfId="0" applyBorder="1" applyAlignment="1">
      <alignment horizontal="center" vertical="center" wrapText="1"/>
    </xf>
    <xf numFmtId="0" fontId="0" fillId="0" borderId="104" xfId="0" applyBorder="1" applyAlignment="1">
      <alignment wrapText="1"/>
    </xf>
    <xf numFmtId="0" fontId="0" fillId="0" borderId="105" xfId="0" applyBorder="1" applyAlignment="1">
      <alignment wrapText="1"/>
    </xf>
    <xf numFmtId="0" fontId="0" fillId="0" borderId="0" xfId="0" applyBorder="1" applyAlignment="1">
      <alignment wrapText="1"/>
    </xf>
    <xf numFmtId="0" fontId="0" fillId="0" borderId="21" xfId="0" applyBorder="1" applyAlignment="1">
      <alignment wrapText="1"/>
    </xf>
    <xf numFmtId="0" fontId="0" fillId="0" borderId="79" xfId="0" applyBorder="1" applyAlignment="1">
      <alignment wrapText="1"/>
    </xf>
    <xf numFmtId="0" fontId="0" fillId="0" borderId="60" xfId="0" applyBorder="1" applyAlignment="1">
      <alignment wrapText="1"/>
    </xf>
    <xf numFmtId="0" fontId="34" fillId="0" borderId="96" xfId="0" applyFont="1" applyBorder="1" applyAlignment="1" applyProtection="1">
      <alignment wrapText="1"/>
      <protection hidden="1"/>
    </xf>
    <xf numFmtId="0" fontId="4" fillId="0" borderId="96" xfId="53" applyFont="1" applyFill="1" applyBorder="1" applyAlignment="1" applyProtection="1">
      <alignment horizontal="center" vertical="center" wrapText="1"/>
      <protection hidden="1"/>
    </xf>
    <xf numFmtId="0" fontId="0" fillId="0" borderId="104" xfId="0" applyBorder="1" applyAlignment="1">
      <alignment horizontal="center" vertical="center"/>
    </xf>
    <xf numFmtId="0" fontId="0" fillId="0" borderId="105" xfId="0" applyBorder="1" applyAlignment="1">
      <alignment horizontal="center" vertical="center"/>
    </xf>
    <xf numFmtId="49" fontId="0" fillId="0" borderId="97" xfId="0" applyNumberFormat="1" applyBorder="1" applyAlignment="1" applyProtection="1">
      <alignment/>
      <protection locked="0"/>
    </xf>
    <xf numFmtId="0" fontId="36" fillId="0" borderId="96" xfId="0" applyFont="1" applyBorder="1" applyAlignment="1" applyProtection="1">
      <alignment horizontal="center" vertical="center" wrapText="1"/>
      <protection hidden="1"/>
    </xf>
    <xf numFmtId="0" fontId="36" fillId="0" borderId="104" xfId="0" applyFont="1" applyBorder="1" applyAlignment="1" applyProtection="1">
      <alignment horizontal="center" vertical="center" wrapText="1"/>
      <protection hidden="1"/>
    </xf>
    <xf numFmtId="0" fontId="36" fillId="0" borderId="105" xfId="0" applyFont="1" applyBorder="1" applyAlignment="1" applyProtection="1">
      <alignment wrapText="1"/>
      <protection hidden="1"/>
    </xf>
    <xf numFmtId="0" fontId="36" fillId="0" borderId="86" xfId="0" applyFont="1" applyBorder="1" applyAlignment="1" applyProtection="1">
      <alignment horizontal="center" vertical="center" wrapText="1"/>
      <protection hidden="1"/>
    </xf>
    <xf numFmtId="0" fontId="36" fillId="0" borderId="79" xfId="0" applyFont="1" applyBorder="1" applyAlignment="1" applyProtection="1">
      <alignment horizontal="center" vertical="center" wrapText="1"/>
      <protection hidden="1"/>
    </xf>
    <xf numFmtId="0" fontId="36" fillId="0" borderId="60" xfId="0" applyFont="1" applyBorder="1" applyAlignment="1" applyProtection="1">
      <alignment wrapText="1"/>
      <protection hidden="1"/>
    </xf>
    <xf numFmtId="0" fontId="20" fillId="0" borderId="86" xfId="0" applyFont="1" applyBorder="1" applyAlignment="1" applyProtection="1">
      <alignment horizontal="right"/>
      <protection hidden="1"/>
    </xf>
    <xf numFmtId="0" fontId="0" fillId="0" borderId="60" xfId="0" applyBorder="1" applyAlignment="1" applyProtection="1">
      <alignment/>
      <protection hidden="1"/>
    </xf>
    <xf numFmtId="165" fontId="6" fillId="0" borderId="66" xfId="57" applyNumberFormat="1" applyFont="1" applyBorder="1" applyAlignment="1" applyProtection="1">
      <alignment wrapText="1"/>
      <protection locked="0"/>
    </xf>
    <xf numFmtId="165" fontId="6" fillId="0" borderId="102" xfId="57" applyNumberFormat="1" applyFont="1" applyBorder="1" applyAlignment="1" applyProtection="1">
      <alignment wrapText="1"/>
      <protection locked="0"/>
    </xf>
    <xf numFmtId="165" fontId="6" fillId="0" borderId="103" xfId="57" applyNumberFormat="1" applyFont="1" applyBorder="1" applyAlignment="1" applyProtection="1">
      <alignment wrapText="1"/>
      <protection locked="0"/>
    </xf>
    <xf numFmtId="0" fontId="7" fillId="0" borderId="105" xfId="53" applyFont="1" applyBorder="1" applyAlignment="1" applyProtection="1">
      <alignment horizontal="center" vertical="center"/>
      <protection hidden="1"/>
    </xf>
    <xf numFmtId="0" fontId="7" fillId="0" borderId="60" xfId="53" applyFont="1" applyBorder="1" applyAlignment="1" applyProtection="1">
      <alignment horizontal="center" vertical="center"/>
      <protection hidden="1"/>
    </xf>
    <xf numFmtId="165" fontId="6" fillId="0" borderId="101" xfId="57" applyNumberFormat="1" applyFont="1" applyBorder="1" applyAlignment="1" applyProtection="1">
      <alignment wrapText="1"/>
      <protection locked="0"/>
    </xf>
    <xf numFmtId="165" fontId="6" fillId="0" borderId="134" xfId="57" applyNumberFormat="1" applyFont="1" applyBorder="1" applyAlignment="1" applyProtection="1">
      <alignment wrapText="1"/>
      <protection locked="0"/>
    </xf>
    <xf numFmtId="165" fontId="6" fillId="0" borderId="135" xfId="57" applyNumberFormat="1" applyFont="1" applyBorder="1" applyAlignment="1" applyProtection="1">
      <alignment wrapText="1"/>
      <protection locked="0"/>
    </xf>
    <xf numFmtId="0" fontId="0" fillId="0" borderId="49" xfId="0" applyBorder="1" applyAlignment="1">
      <alignment horizontal="center" vertical="center"/>
    </xf>
    <xf numFmtId="0" fontId="27" fillId="0" borderId="49" xfId="0" applyFont="1" applyBorder="1" applyAlignment="1">
      <alignment horizontal="center" vertical="center" wrapText="1"/>
    </xf>
    <xf numFmtId="0" fontId="7" fillId="0" borderId="106" xfId="57" applyFont="1" applyBorder="1" applyAlignment="1" applyProtection="1">
      <alignment horizontal="center"/>
      <protection hidden="1"/>
    </xf>
    <xf numFmtId="0" fontId="0" fillId="0" borderId="107" xfId="0" applyBorder="1" applyAlignment="1">
      <alignment horizontal="center"/>
    </xf>
    <xf numFmtId="0" fontId="0" fillId="0" borderId="108" xfId="0" applyBorder="1" applyAlignment="1">
      <alignment horizontal="center"/>
    </xf>
    <xf numFmtId="165" fontId="6" fillId="0" borderId="99" xfId="57" applyNumberFormat="1" applyFont="1" applyBorder="1" applyAlignment="1" applyProtection="1">
      <alignment wrapText="1"/>
      <protection locked="0"/>
    </xf>
    <xf numFmtId="165" fontId="6" fillId="0" borderId="89" xfId="57" applyNumberFormat="1" applyFont="1" applyBorder="1" applyAlignment="1" applyProtection="1">
      <alignment wrapText="1"/>
      <protection locked="0"/>
    </xf>
    <xf numFmtId="165" fontId="6" fillId="0" borderId="126" xfId="57" applyNumberFormat="1" applyFont="1" applyBorder="1" applyAlignment="1" applyProtection="1">
      <alignment wrapText="1"/>
      <protection locked="0"/>
    </xf>
    <xf numFmtId="0" fontId="14" fillId="0" borderId="86" xfId="57" applyNumberFormat="1" applyFont="1" applyBorder="1" applyAlignment="1" applyProtection="1">
      <alignment horizontal="left"/>
      <protection hidden="1"/>
    </xf>
    <xf numFmtId="0" fontId="35" fillId="0" borderId="79" xfId="0" applyFont="1" applyBorder="1" applyAlignment="1" applyProtection="1">
      <alignment/>
      <protection hidden="1"/>
    </xf>
    <xf numFmtId="0" fontId="35" fillId="0" borderId="60" xfId="0" applyFont="1" applyBorder="1" applyAlignment="1" applyProtection="1">
      <alignment/>
      <protection hidden="1"/>
    </xf>
    <xf numFmtId="165" fontId="6" fillId="0" borderId="100" xfId="57" applyNumberFormat="1" applyFont="1" applyBorder="1" applyAlignment="1" applyProtection="1">
      <alignment wrapText="1"/>
      <protection locked="0"/>
    </xf>
    <xf numFmtId="165" fontId="6" fillId="0" borderId="110" xfId="57" applyNumberFormat="1" applyFont="1" applyBorder="1" applyAlignment="1" applyProtection="1">
      <alignment wrapText="1"/>
      <protection locked="0"/>
    </xf>
    <xf numFmtId="165" fontId="6" fillId="0" borderId="111" xfId="57" applyNumberFormat="1" applyFont="1" applyBorder="1" applyAlignment="1" applyProtection="1">
      <alignment wrapText="1"/>
      <protection locked="0"/>
    </xf>
    <xf numFmtId="0" fontId="6" fillId="0" borderId="100" xfId="57" applyNumberFormat="1" applyFont="1" applyBorder="1" applyAlignment="1" applyProtection="1">
      <alignment wrapText="1"/>
      <protection locked="0"/>
    </xf>
    <xf numFmtId="0" fontId="6" fillId="0" borderId="110" xfId="57" applyNumberFormat="1" applyFont="1" applyBorder="1" applyAlignment="1" applyProtection="1">
      <alignment wrapText="1"/>
      <protection locked="0"/>
    </xf>
    <xf numFmtId="0" fontId="6" fillId="0" borderId="111" xfId="57" applyNumberFormat="1" applyFont="1" applyBorder="1" applyAlignment="1" applyProtection="1">
      <alignment wrapText="1"/>
      <protection locked="0"/>
    </xf>
    <xf numFmtId="0" fontId="6" fillId="0" borderId="66" xfId="57" applyNumberFormat="1" applyFont="1" applyBorder="1" applyAlignment="1" applyProtection="1">
      <alignment wrapText="1"/>
      <protection locked="0"/>
    </xf>
    <xf numFmtId="0" fontId="6" fillId="0" borderId="102" xfId="57" applyNumberFormat="1" applyFont="1" applyBorder="1" applyAlignment="1" applyProtection="1">
      <alignment wrapText="1"/>
      <protection locked="0"/>
    </xf>
    <xf numFmtId="0" fontId="6" fillId="0" borderId="103" xfId="57" applyNumberFormat="1" applyFont="1" applyBorder="1" applyAlignment="1" applyProtection="1">
      <alignment wrapText="1"/>
      <protection locked="0"/>
    </xf>
    <xf numFmtId="0" fontId="36" fillId="0" borderId="96" xfId="0" applyFont="1" applyBorder="1" applyAlignment="1">
      <alignment horizontal="center" vertical="center" wrapText="1"/>
    </xf>
    <xf numFmtId="0" fontId="36" fillId="0" borderId="104" xfId="0" applyFont="1" applyBorder="1" applyAlignment="1">
      <alignment horizontal="center" vertical="center" wrapText="1"/>
    </xf>
    <xf numFmtId="0" fontId="36" fillId="0" borderId="105" xfId="0" applyFont="1" applyBorder="1" applyAlignment="1">
      <alignment wrapText="1"/>
    </xf>
    <xf numFmtId="0" fontId="36" fillId="0" borderId="86" xfId="0" applyFont="1" applyBorder="1" applyAlignment="1">
      <alignment horizontal="center" vertical="center" wrapText="1"/>
    </xf>
    <xf numFmtId="0" fontId="36" fillId="0" borderId="79" xfId="0" applyFont="1" applyBorder="1" applyAlignment="1">
      <alignment horizontal="center" vertical="center" wrapText="1"/>
    </xf>
    <xf numFmtId="0" fontId="36" fillId="0" borderId="60" xfId="0" applyFont="1" applyBorder="1" applyAlignment="1">
      <alignment wrapText="1"/>
    </xf>
    <xf numFmtId="0" fontId="20" fillId="0" borderId="86" xfId="0" applyFont="1" applyBorder="1" applyAlignment="1">
      <alignment horizontal="right"/>
    </xf>
    <xf numFmtId="0" fontId="0" fillId="0" borderId="79" xfId="0" applyBorder="1" applyAlignment="1">
      <alignment/>
    </xf>
    <xf numFmtId="0" fontId="0" fillId="0" borderId="60" xfId="0" applyBorder="1" applyAlignment="1">
      <alignment/>
    </xf>
    <xf numFmtId="0" fontId="7" fillId="0" borderId="49" xfId="53" applyFont="1" applyBorder="1" applyAlignment="1" applyProtection="1">
      <alignment horizontal="center" vertical="center"/>
      <protection hidden="1"/>
    </xf>
    <xf numFmtId="0" fontId="7" fillId="0" borderId="96" xfId="57" applyFont="1" applyBorder="1" applyAlignment="1" applyProtection="1">
      <alignment horizontal="center"/>
      <protection hidden="1"/>
    </xf>
    <xf numFmtId="0" fontId="0" fillId="0" borderId="104" xfId="0" applyBorder="1" applyAlignment="1">
      <alignment horizontal="center"/>
    </xf>
    <xf numFmtId="0" fontId="0" fillId="0" borderId="105" xfId="0" applyBorder="1" applyAlignment="1">
      <alignment horizontal="center"/>
    </xf>
    <xf numFmtId="0" fontId="35" fillId="0" borderId="86" xfId="0" applyFont="1" applyBorder="1" applyAlignment="1">
      <alignment horizontal="left"/>
    </xf>
    <xf numFmtId="0" fontId="0" fillId="0" borderId="79" xfId="0" applyBorder="1" applyAlignment="1">
      <alignment horizontal="left"/>
    </xf>
    <xf numFmtId="0" fontId="6" fillId="0" borderId="99" xfId="57" applyNumberFormat="1" applyFont="1" applyBorder="1" applyAlignment="1" applyProtection="1">
      <alignment wrapText="1"/>
      <protection locked="0"/>
    </xf>
    <xf numFmtId="0" fontId="6" fillId="0" borderId="89" xfId="57" applyNumberFormat="1" applyFont="1" applyBorder="1" applyAlignment="1" applyProtection="1">
      <alignment wrapText="1"/>
      <protection locked="0"/>
    </xf>
    <xf numFmtId="0" fontId="6" fillId="0" borderId="126" xfId="57" applyNumberFormat="1" applyFont="1" applyBorder="1" applyAlignment="1" applyProtection="1">
      <alignment wrapText="1"/>
      <protection locked="0"/>
    </xf>
    <xf numFmtId="0" fontId="6" fillId="0" borderId="101" xfId="57" applyNumberFormat="1" applyFont="1" applyBorder="1" applyAlignment="1" applyProtection="1">
      <alignment wrapText="1"/>
      <protection locked="0"/>
    </xf>
    <xf numFmtId="0" fontId="6" fillId="0" borderId="134" xfId="57" applyNumberFormat="1" applyFont="1" applyBorder="1" applyAlignment="1" applyProtection="1">
      <alignment wrapText="1"/>
      <protection locked="0"/>
    </xf>
    <xf numFmtId="0" fontId="6" fillId="0" borderId="135" xfId="57" applyNumberFormat="1" applyFont="1" applyBorder="1" applyAlignment="1" applyProtection="1">
      <alignment wrapText="1"/>
      <protection locked="0"/>
    </xf>
    <xf numFmtId="0" fontId="7" fillId="0" borderId="48" xfId="57" applyFont="1" applyBorder="1" applyAlignment="1" applyProtection="1">
      <alignment horizontal="center"/>
      <protection hidden="1"/>
    </xf>
    <xf numFmtId="0" fontId="0" fillId="0" borderId="48" xfId="0" applyBorder="1" applyAlignment="1">
      <alignment horizontal="center"/>
    </xf>
    <xf numFmtId="0" fontId="0" fillId="0" borderId="60" xfId="0" applyBorder="1" applyAlignment="1">
      <alignment horizontal="left"/>
    </xf>
    <xf numFmtId="0" fontId="37"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vt.edu/Procedures/p20335d.html" TargetMode="External" /><Relationship Id="rId2" Type="http://schemas.openxmlformats.org/officeDocument/2006/relationships/hyperlink" Target="http://www.co.vt.edu/Procedures/p20335b.html" TargetMode="External" /><Relationship Id="rId3" Type="http://schemas.openxmlformats.org/officeDocument/2006/relationships/hyperlink" Target="http://www.co.vt.edu/accounting_operations/Account_Code_Listing/accts.html" TargetMode="External" /><Relationship Id="rId4" Type="http://schemas.openxmlformats.org/officeDocument/2006/relationships/hyperlink" Target="http://www.co.vt.edu/Procedures/quarterly_reports/fund.pdf" TargetMode="External" /><Relationship Id="rId5" Type="http://schemas.openxmlformats.org/officeDocument/2006/relationships/hyperlink" Target="http://www.co.vt.edu/Procedures/quarterly_reports/org.pdf" TargetMode="External" /><Relationship Id="rId6" Type="http://schemas.openxmlformats.org/officeDocument/2006/relationships/hyperlink" Target="http://search.vt.edu/people.jsp" TargetMode="External" /><Relationship Id="rId7" Type="http://schemas.openxmlformats.org/officeDocument/2006/relationships/hyperlink" Target="https://secure.hosting.vt.edu/www.controller.vt.edu/accounting_operations/accounting_services/signaturecards/index.html" TargetMode="External" /><Relationship Id="rId8" Type="http://schemas.openxmlformats.org/officeDocument/2006/relationships/comments" Target="../comments1.xml" /><Relationship Id="rId9"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co.vt.edu/accounting_operations/Account_Code_Listing/accts.html" TargetMode="External" /><Relationship Id="rId2" Type="http://schemas.openxmlformats.org/officeDocument/2006/relationships/hyperlink" Target="http://www.co.vt.edu/Procedures/quarterly_reports/fund.pdf" TargetMode="External" /><Relationship Id="rId3" Type="http://schemas.openxmlformats.org/officeDocument/2006/relationships/hyperlink" Target="http://www.co.vt.edu/Procedures/quarterly_reports/org.pdf" TargetMode="External" /><Relationship Id="rId4" Type="http://schemas.openxmlformats.org/officeDocument/2006/relationships/comments" Target="../comments2.xml" /><Relationship Id="rId5"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hyperlink" Target="http://www.co.vt.edu/Procedures/p20335b.html" TargetMode="External" /><Relationship Id="rId2" Type="http://schemas.openxmlformats.org/officeDocument/2006/relationships/comments" Target="../comments3.xml" /><Relationship Id="rId3"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hyperlink" Target="http://www.co.vt.edu/Procedures/p20335b.html" TargetMode="External" /><Relationship Id="rId2" Type="http://schemas.openxmlformats.org/officeDocument/2006/relationships/comments" Target="../comments4.xml" /><Relationship Id="rId3"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hyperlink" Target="http://www.co.vt.edu/Procedures/p20335b.html" TargetMode="External" /><Relationship Id="rId2" Type="http://schemas.openxmlformats.org/officeDocument/2006/relationships/comments" Target="../comments5.xml" /><Relationship Id="rId3"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hyperlink" Target="http://www.co.vt.edu/Procedures/p20335b.html" TargetMode="External" /><Relationship Id="rId2" Type="http://schemas.openxmlformats.org/officeDocument/2006/relationships/comments" Target="../comments6.xml" /><Relationship Id="rId3"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hyperlink" Target="http://www.co.vt.edu/Procedures/p20335b.html" TargetMode="External" /><Relationship Id="rId2" Type="http://schemas.openxmlformats.org/officeDocument/2006/relationships/comments" Target="../comments7.xml" /><Relationship Id="rId3"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hyperlink" Target="http://www.co.vt.edu/Procedures/p20335b.html" TargetMode="External" /><Relationship Id="rId2" Type="http://schemas.openxmlformats.org/officeDocument/2006/relationships/comments" Target="../comments8.xml" /><Relationship Id="rId3"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hyperlink" Target="http://www.co.vt.edu/Procedures/p20335a.html" TargetMode="External" /><Relationship Id="rId2" Type="http://schemas.openxmlformats.org/officeDocument/2006/relationships/hyperlink" Target="http://www.co.vt.edu/Procedures/p20335e.html" TargetMode="External" /><Relationship Id="rId3" Type="http://schemas.openxmlformats.org/officeDocument/2006/relationships/hyperlink" Target="http://www.co.vt.edu/Procedures/p20335r.html" TargetMode="External" /><Relationship Id="rId4" Type="http://schemas.openxmlformats.org/officeDocument/2006/relationships/hyperlink" Target="http://www.co.vt.edu/Procedures/p20335v.html" TargetMode="External" /><Relationship Id="rId5" Type="http://schemas.openxmlformats.org/officeDocument/2006/relationships/hyperlink" Target="http://www.co.vt.edu/Procedures/p20345.html" TargetMode="External" /><Relationship Id="rId6" Type="http://schemas.openxmlformats.org/officeDocument/2006/relationships/hyperlink" Target="http://www.doa.virginia.gov/Admin_Services/CAPP/CAPP_Main.cfm" TargetMode="External" /><Relationship Id="rId7" Type="http://schemas.openxmlformats.org/officeDocument/2006/relationships/hyperlink" Target="http://www.hometownlocator.com/index.cfm?" TargetMode="External" /><Relationship Id="rId8" Type="http://schemas.openxmlformats.org/officeDocument/2006/relationships/hyperlink" Target="http://www.co.vt.edu/Procedures/p20335b.html" TargetMode="External" /><Relationship Id="rId9" Type="http://schemas.openxmlformats.org/officeDocument/2006/relationships/hyperlink" Target="http://www.co.vt.edu/Procedures/p20335c.html" TargetMode="External" /><Relationship Id="rId10" Type="http://schemas.openxmlformats.org/officeDocument/2006/relationships/hyperlink" Target="http://www.co.vt.edu/Procedures/p20335d.html" TargetMode="External" /><Relationship Id="rId11" Type="http://schemas.openxmlformats.org/officeDocument/2006/relationships/hyperlink" Target="http://www.oanda.com/convert/classic" TargetMode="External" /><Relationship Id="rId12" Type="http://schemas.openxmlformats.org/officeDocument/2006/relationships/hyperlink" Target="http://www.co.vt.edu/Procedures/p20335x.html" TargetMode="External" /><Relationship Id="rId13" Type="http://schemas.openxmlformats.org/officeDocument/2006/relationships/hyperlink" Target="http://www.co.vt.edu/Procedures/p20330.html" TargetMode="External" /><Relationship Id="rId14" Type="http://schemas.openxmlformats.org/officeDocument/2006/relationships/hyperlink" Target="http://www.co.vt.edu/Procedures/quarterly_reports/org.pdf" TargetMode="External" /><Relationship Id="rId15" Type="http://schemas.openxmlformats.org/officeDocument/2006/relationships/hyperlink" Target="http://www.co.vt.edu/Procedures/quarterly_reports/fund.pdf" TargetMode="External" /><Relationship Id="rId16" Type="http://schemas.openxmlformats.org/officeDocument/2006/relationships/hyperlink" Target="http://www.co.vt.edu/Procedures/quarterly_reports/account.pdf" TargetMode="External" /><Relationship Id="rId17" Type="http://schemas.openxmlformats.org/officeDocument/2006/relationships/hyperlink" Target="https://secure.hosting.vt.edu/www.controller.vt.edu/accounting_operations/accounting_services/signaturecards/index.html" TargetMode="External" /><Relationship Id="rId18" Type="http://schemas.openxmlformats.org/officeDocument/2006/relationships/hyperlink" Target="http://www.co.vt.edu/Forms/Prorating_taxes.pdf" TargetMode="External" /><Relationship Id="rId19" Type="http://schemas.openxmlformats.org/officeDocument/2006/relationships/hyperlink" Target="http://www.co.vt.edu/Forms/request_for_travel_loan_vt.doc" TargetMode="External" /><Relationship Id="rId20" Type="http://schemas.openxmlformats.org/officeDocument/2006/relationships/hyperlink" Target="http://www.co.vt.edu/Forms/Moving_form.pdf" TargetMode="External" /><Relationship Id="rId21" Type="http://schemas.openxmlformats.org/officeDocument/2006/relationships/hyperlink" Target="http://www.co.vt.edu/Forms/relocation_agreement.pdf" TargetMode="External" /><Relationship Id="rId22" Type="http://schemas.openxmlformats.org/officeDocument/2006/relationships/hyperlink" Target="http://www.co.vt.edu/Forms/BoA_Travel_Card_App.pdf" TargetMode="External" /><Relationship Id="rId23" Type="http://schemas.openxmlformats.org/officeDocument/2006/relationships/hyperlink" Target="http://www.defensetravel.dod.mil/site/perdiemCalc.cfm" TargetMode="External" /><Relationship Id="rId24" Type="http://schemas.openxmlformats.org/officeDocument/2006/relationships/hyperlink" Target="http://maps.google.com/" TargetMode="External" /><Relationship Id="rId25" Type="http://schemas.openxmlformats.org/officeDocument/2006/relationships/hyperlink" Target="http://aoprals.state.gov/content.asp?content_id=184&amp;menu_id=78" TargetMode="External" /><Relationship Id="rId26" Type="http://schemas.openxmlformats.org/officeDocument/2006/relationships/comments" Target="../comments9.xml" /><Relationship Id="rId27"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Q136"/>
  <sheetViews>
    <sheetView tabSelected="1" workbookViewId="0" topLeftCell="A1">
      <selection activeCell="B23" sqref="B23:D23"/>
    </sheetView>
  </sheetViews>
  <sheetFormatPr defaultColWidth="8.8515625" defaultRowHeight="15"/>
  <cols>
    <col min="1" max="1" width="8.140625" style="0" customWidth="1"/>
    <col min="2" max="2" width="13.421875" style="0" customWidth="1"/>
    <col min="3" max="3" width="13.28125" style="0" customWidth="1"/>
    <col min="4" max="4" width="13.00390625" style="0" customWidth="1"/>
    <col min="5" max="5" width="3.140625" style="0" customWidth="1"/>
    <col min="6" max="6" width="5.421875" style="0" customWidth="1"/>
    <col min="7" max="7" width="6.7109375" style="0" customWidth="1"/>
    <col min="8" max="8" width="8.7109375" style="0" customWidth="1"/>
    <col min="9" max="10" width="8.8515625" style="0" customWidth="1"/>
    <col min="11" max="11" width="9.7109375" style="0" customWidth="1"/>
    <col min="12" max="12" width="11.28125" style="0" customWidth="1"/>
    <col min="13" max="13" width="3.8515625" style="0" customWidth="1"/>
  </cols>
  <sheetData>
    <row r="1" spans="1:15" ht="15.75" thickBot="1">
      <c r="A1" s="24" t="s">
        <v>0</v>
      </c>
      <c r="B1" s="26"/>
      <c r="C1" s="26"/>
      <c r="D1" s="26"/>
      <c r="E1" s="30"/>
      <c r="F1" s="38" t="s">
        <v>17</v>
      </c>
      <c r="G1" s="28"/>
      <c r="H1" s="28"/>
      <c r="I1" s="13"/>
      <c r="J1" s="13"/>
      <c r="K1" s="13"/>
      <c r="L1" s="13"/>
      <c r="M1" s="14"/>
      <c r="N1" s="268" t="str">
        <f>IF(F53&amp;F55&amp;F57&amp;F59&amp;F61&amp;F63&amp;F65&amp;F67="","","ERRORS PRESENT. PLEASE SEE LIST BELOW")</f>
        <v>ERRORS PRESENT. PLEASE SEE LIST BELOW</v>
      </c>
      <c r="O1" s="269"/>
    </row>
    <row r="2" spans="1:15" ht="15.75" thickBot="1">
      <c r="A2" s="25"/>
      <c r="B2" s="329" t="s">
        <v>1</v>
      </c>
      <c r="C2" s="330"/>
      <c r="D2" s="331"/>
      <c r="E2" s="34"/>
      <c r="F2" s="39" t="s">
        <v>56</v>
      </c>
      <c r="G2" s="29"/>
      <c r="H2" s="29"/>
      <c r="I2" s="9"/>
      <c r="J2" s="7"/>
      <c r="K2" s="4"/>
      <c r="L2" s="4"/>
      <c r="M2" s="16"/>
      <c r="N2" s="268"/>
      <c r="O2" s="269"/>
    </row>
    <row r="3" spans="1:15" ht="15.75" thickBot="1">
      <c r="A3" s="25"/>
      <c r="B3" s="332" t="s">
        <v>126</v>
      </c>
      <c r="C3" s="333"/>
      <c r="D3" s="334"/>
      <c r="E3" s="34"/>
      <c r="F3" s="15"/>
      <c r="G3" s="310"/>
      <c r="H3" s="311"/>
      <c r="I3" s="311"/>
      <c r="J3" s="311"/>
      <c r="K3" s="293"/>
      <c r="L3" s="311"/>
      <c r="M3" s="16"/>
      <c r="N3" s="268"/>
      <c r="O3" s="269"/>
    </row>
    <row r="4" spans="1:15" ht="13.5" customHeight="1" thickBot="1">
      <c r="A4" s="17"/>
      <c r="B4" s="347" t="s">
        <v>125</v>
      </c>
      <c r="C4" s="348"/>
      <c r="D4" s="349"/>
      <c r="E4" s="35"/>
      <c r="F4" s="31"/>
      <c r="G4" s="312"/>
      <c r="H4" s="312"/>
      <c r="I4" s="312"/>
      <c r="J4" s="312"/>
      <c r="K4" s="312"/>
      <c r="L4" s="312"/>
      <c r="M4" s="41"/>
      <c r="N4" s="268"/>
      <c r="O4" s="269"/>
    </row>
    <row r="5" spans="1:15" ht="15.75" customHeight="1" thickBot="1">
      <c r="A5" s="17"/>
      <c r="B5" s="335" t="s">
        <v>76</v>
      </c>
      <c r="C5" s="296"/>
      <c r="D5" s="337"/>
      <c r="E5" s="1"/>
      <c r="F5" s="40"/>
      <c r="G5" s="43" t="s">
        <v>8</v>
      </c>
      <c r="H5" s="43"/>
      <c r="I5" s="44"/>
      <c r="J5" s="162"/>
      <c r="K5" s="45" t="s">
        <v>122</v>
      </c>
      <c r="L5" s="7"/>
      <c r="M5" s="42"/>
      <c r="N5" s="268"/>
      <c r="O5" s="269"/>
    </row>
    <row r="6" spans="1:15" ht="6.75" customHeight="1" thickBot="1" thickTop="1">
      <c r="A6" s="17"/>
      <c r="B6" s="336"/>
      <c r="C6" s="338"/>
      <c r="D6" s="339"/>
      <c r="E6" s="36"/>
      <c r="F6" s="40"/>
      <c r="G6" s="296"/>
      <c r="H6" s="297"/>
      <c r="I6" s="298"/>
      <c r="J6" s="289"/>
      <c r="K6" s="290"/>
      <c r="L6" s="290"/>
      <c r="M6" s="42"/>
      <c r="N6" s="268"/>
      <c r="O6" s="269"/>
    </row>
    <row r="7" spans="1:15" ht="15.75" customHeight="1" thickBot="1" thickTop="1">
      <c r="A7" s="17"/>
      <c r="B7" s="68"/>
      <c r="C7" s="27"/>
      <c r="D7" s="7"/>
      <c r="E7" s="36"/>
      <c r="F7" s="15"/>
      <c r="G7" s="299"/>
      <c r="H7" s="300"/>
      <c r="I7" s="301"/>
      <c r="J7" s="291"/>
      <c r="K7" s="292"/>
      <c r="L7" s="292"/>
      <c r="M7" s="18"/>
      <c r="N7" s="268"/>
      <c r="O7" s="269"/>
    </row>
    <row r="8" spans="1:15" ht="16.5" thickBot="1" thickTop="1">
      <c r="A8" s="17"/>
      <c r="B8" s="128" t="s">
        <v>74</v>
      </c>
      <c r="C8" s="306"/>
      <c r="D8" s="307"/>
      <c r="E8" s="37"/>
      <c r="F8" s="32"/>
      <c r="G8" s="70" t="s">
        <v>91</v>
      </c>
      <c r="H8" s="71"/>
      <c r="I8" s="53"/>
      <c r="J8" s="317" t="s">
        <v>45</v>
      </c>
      <c r="K8" s="315"/>
      <c r="L8" s="316"/>
      <c r="M8" s="33"/>
      <c r="N8" s="268"/>
      <c r="O8" s="269"/>
    </row>
    <row r="9" spans="1:15" ht="15.75" thickBot="1">
      <c r="A9" s="17"/>
      <c r="B9" s="68"/>
      <c r="C9" s="27"/>
      <c r="D9" s="7"/>
      <c r="E9" s="8"/>
      <c r="F9" s="133" t="s">
        <v>10</v>
      </c>
      <c r="G9" s="134"/>
      <c r="H9" s="134"/>
      <c r="I9" s="134"/>
      <c r="J9" s="134"/>
      <c r="K9" s="135"/>
      <c r="L9" s="134"/>
      <c r="M9" s="136"/>
      <c r="N9" s="268"/>
      <c r="O9" s="269"/>
    </row>
    <row r="10" spans="1:15" ht="16.5" thickBot="1" thickTop="1">
      <c r="A10" s="17"/>
      <c r="B10" s="127" t="s">
        <v>32</v>
      </c>
      <c r="C10" s="110"/>
      <c r="D10" s="111"/>
      <c r="E10" s="131"/>
      <c r="F10" s="137" t="s">
        <v>11</v>
      </c>
      <c r="G10" s="106"/>
      <c r="H10" s="106"/>
      <c r="I10" s="107"/>
      <c r="J10" s="107"/>
      <c r="K10" s="107"/>
      <c r="L10" s="107"/>
      <c r="M10" s="108"/>
      <c r="N10" s="268"/>
      <c r="O10" s="269"/>
    </row>
    <row r="11" spans="1:15" ht="15">
      <c r="A11" s="17"/>
      <c r="B11" s="325"/>
      <c r="C11" s="225"/>
      <c r="D11" s="226"/>
      <c r="E11" s="132"/>
      <c r="F11" s="138"/>
      <c r="G11" s="313"/>
      <c r="H11" s="294"/>
      <c r="I11" s="294"/>
      <c r="J11" s="294"/>
      <c r="K11" s="293"/>
      <c r="L11" s="294"/>
      <c r="M11" s="109"/>
      <c r="N11" s="268"/>
      <c r="O11" s="269"/>
    </row>
    <row r="12" spans="1:15" ht="15">
      <c r="A12" s="17"/>
      <c r="B12" s="271" t="s">
        <v>129</v>
      </c>
      <c r="C12" s="227"/>
      <c r="D12" s="228"/>
      <c r="E12" s="132"/>
      <c r="F12" s="139"/>
      <c r="G12" s="295"/>
      <c r="H12" s="295"/>
      <c r="I12" s="295"/>
      <c r="J12" s="295"/>
      <c r="K12" s="295"/>
      <c r="L12" s="295"/>
      <c r="M12" s="18"/>
      <c r="N12" s="268"/>
      <c r="O12" s="269"/>
    </row>
    <row r="13" spans="1:15" ht="15.75" thickBot="1">
      <c r="A13" s="17"/>
      <c r="B13" s="271" t="s">
        <v>130</v>
      </c>
      <c r="C13" s="227"/>
      <c r="D13" s="228"/>
      <c r="E13" s="131"/>
      <c r="F13" s="140"/>
      <c r="G13" s="69" t="s">
        <v>121</v>
      </c>
      <c r="H13" s="46"/>
      <c r="I13" s="47"/>
      <c r="J13" s="163"/>
      <c r="K13" s="285" t="s">
        <v>122</v>
      </c>
      <c r="L13" s="286"/>
      <c r="M13" s="18"/>
      <c r="N13" s="268"/>
      <c r="O13" s="269"/>
    </row>
    <row r="14" spans="1:15" ht="15.75" thickBot="1">
      <c r="A14" s="17"/>
      <c r="B14" s="318" t="s">
        <v>131</v>
      </c>
      <c r="C14" s="229"/>
      <c r="D14" s="230"/>
      <c r="E14" s="132"/>
      <c r="F14" s="141"/>
      <c r="G14" s="296" t="s">
        <v>127</v>
      </c>
      <c r="H14" s="297"/>
      <c r="I14" s="298"/>
      <c r="J14" s="302" t="s">
        <v>128</v>
      </c>
      <c r="K14" s="303"/>
      <c r="L14" s="303"/>
      <c r="M14" s="18"/>
      <c r="N14" s="268"/>
      <c r="O14" s="269"/>
    </row>
    <row r="15" spans="1:15" ht="15">
      <c r="A15" s="17"/>
      <c r="B15" s="2"/>
      <c r="C15" s="2"/>
      <c r="D15" s="195"/>
      <c r="E15" s="2"/>
      <c r="F15" s="142"/>
      <c r="G15" s="299"/>
      <c r="H15" s="300"/>
      <c r="I15" s="301"/>
      <c r="J15" s="304"/>
      <c r="K15" s="305"/>
      <c r="L15" s="305"/>
      <c r="M15" s="18"/>
      <c r="N15" s="268"/>
      <c r="O15" s="269"/>
    </row>
    <row r="16" spans="1:15" ht="15.75" thickBot="1">
      <c r="A16" s="17"/>
      <c r="B16" s="319"/>
      <c r="C16" s="320"/>
      <c r="D16" s="320"/>
      <c r="E16" s="126"/>
      <c r="F16" s="143"/>
      <c r="G16" s="144" t="s">
        <v>92</v>
      </c>
      <c r="H16" s="145"/>
      <c r="I16" s="145"/>
      <c r="J16" s="314" t="s">
        <v>45</v>
      </c>
      <c r="K16" s="315"/>
      <c r="L16" s="316"/>
      <c r="M16" s="146"/>
      <c r="N16" s="268"/>
      <c r="O16" s="269"/>
    </row>
    <row r="17" spans="1:15" ht="11.25" customHeight="1" thickBot="1">
      <c r="A17" s="17"/>
      <c r="B17" s="2"/>
      <c r="C17" s="2"/>
      <c r="D17" s="2"/>
      <c r="E17" s="2"/>
      <c r="F17" s="2"/>
      <c r="G17" s="27"/>
      <c r="H17" s="27"/>
      <c r="I17" s="27"/>
      <c r="J17" s="27"/>
      <c r="K17" s="27"/>
      <c r="L17" s="27"/>
      <c r="M17" s="18"/>
      <c r="N17" s="268"/>
      <c r="O17" s="269"/>
    </row>
    <row r="18" spans="1:15" ht="19.5" customHeight="1" thickBot="1">
      <c r="A18" s="19" t="s">
        <v>2</v>
      </c>
      <c r="B18" s="308" t="s">
        <v>132</v>
      </c>
      <c r="C18" s="309"/>
      <c r="D18" s="229"/>
      <c r="E18" s="2"/>
      <c r="F18" s="95"/>
      <c r="G18" s="130"/>
      <c r="H18" s="102" t="s">
        <v>46</v>
      </c>
      <c r="I18" s="149"/>
      <c r="J18" s="103"/>
      <c r="K18" s="102" t="s">
        <v>57</v>
      </c>
      <c r="L18" s="149"/>
      <c r="M18" s="18"/>
      <c r="N18" s="268"/>
      <c r="O18" s="269"/>
    </row>
    <row r="19" spans="1:15" ht="15.75" thickBot="1">
      <c r="A19" s="57" t="s">
        <v>9</v>
      </c>
      <c r="B19" s="202" t="s">
        <v>12</v>
      </c>
      <c r="C19" s="203"/>
      <c r="D19" s="204"/>
      <c r="E19" s="342" t="s">
        <v>69</v>
      </c>
      <c r="F19" s="343"/>
      <c r="G19" s="343"/>
      <c r="H19" s="344"/>
      <c r="I19" s="340" t="s">
        <v>13</v>
      </c>
      <c r="J19" s="283" t="s">
        <v>15</v>
      </c>
      <c r="K19" s="345" t="s">
        <v>16</v>
      </c>
      <c r="L19" s="287" t="s">
        <v>14</v>
      </c>
      <c r="M19" s="18"/>
      <c r="N19" s="268"/>
      <c r="O19" s="269"/>
    </row>
    <row r="20" spans="1:15" ht="15.75" thickBot="1">
      <c r="A20" s="165"/>
      <c r="B20" s="205"/>
      <c r="C20" s="206"/>
      <c r="D20" s="207"/>
      <c r="E20" s="323" t="s">
        <v>67</v>
      </c>
      <c r="F20" s="324"/>
      <c r="G20" s="92" t="s">
        <v>66</v>
      </c>
      <c r="H20" s="63" t="s">
        <v>68</v>
      </c>
      <c r="I20" s="341"/>
      <c r="J20" s="284"/>
      <c r="K20" s="346"/>
      <c r="L20" s="288"/>
      <c r="M20" s="18"/>
      <c r="N20" s="268"/>
      <c r="O20" s="269"/>
    </row>
    <row r="21" spans="1:15" ht="19.5" customHeight="1">
      <c r="A21" s="157"/>
      <c r="B21" s="326"/>
      <c r="C21" s="327"/>
      <c r="D21" s="328"/>
      <c r="E21" s="321"/>
      <c r="F21" s="322"/>
      <c r="G21" s="187"/>
      <c r="H21" s="122">
        <f>E21*G21</f>
        <v>0</v>
      </c>
      <c r="I21" s="66"/>
      <c r="J21" s="66"/>
      <c r="K21" s="66"/>
      <c r="L21" s="62">
        <f>SUM(H21,I21,J21,K21)</f>
        <v>0</v>
      </c>
      <c r="M21" s="20"/>
      <c r="N21" s="268"/>
      <c r="O21" s="269"/>
    </row>
    <row r="22" spans="1:15" ht="19.5" customHeight="1">
      <c r="A22" s="158"/>
      <c r="B22" s="199"/>
      <c r="C22" s="200"/>
      <c r="D22" s="201"/>
      <c r="E22" s="212"/>
      <c r="F22" s="213"/>
      <c r="G22" s="187"/>
      <c r="H22" s="122">
        <f aca="true" t="shared" si="0" ref="H22:H30">E22*G22</f>
        <v>0</v>
      </c>
      <c r="I22" s="65"/>
      <c r="J22" s="65"/>
      <c r="K22" s="65"/>
      <c r="L22" s="62">
        <f aca="true" t="shared" si="1" ref="L22:L30">SUM(H22,I22,J22,K22)</f>
        <v>0</v>
      </c>
      <c r="M22" s="20"/>
      <c r="N22" s="268"/>
      <c r="O22" s="269"/>
    </row>
    <row r="23" spans="1:15" ht="19.5" customHeight="1">
      <c r="A23" s="158"/>
      <c r="B23" s="199"/>
      <c r="C23" s="200"/>
      <c r="D23" s="201"/>
      <c r="E23" s="212"/>
      <c r="F23" s="213"/>
      <c r="G23" s="187"/>
      <c r="H23" s="122">
        <f t="shared" si="0"/>
        <v>0</v>
      </c>
      <c r="I23" s="65"/>
      <c r="J23" s="65"/>
      <c r="K23" s="66"/>
      <c r="L23" s="62">
        <f t="shared" si="1"/>
        <v>0</v>
      </c>
      <c r="M23" s="20"/>
      <c r="N23" s="268"/>
      <c r="O23" s="269"/>
    </row>
    <row r="24" spans="1:15" ht="19.5" customHeight="1">
      <c r="A24" s="158"/>
      <c r="B24" s="199"/>
      <c r="C24" s="200"/>
      <c r="D24" s="201"/>
      <c r="E24" s="212"/>
      <c r="F24" s="213"/>
      <c r="G24" s="187"/>
      <c r="H24" s="122">
        <f t="shared" si="0"/>
        <v>0</v>
      </c>
      <c r="I24" s="65"/>
      <c r="J24" s="65"/>
      <c r="K24" s="65"/>
      <c r="L24" s="62">
        <f t="shared" si="1"/>
        <v>0</v>
      </c>
      <c r="M24" s="20"/>
      <c r="N24" s="268"/>
      <c r="O24" s="269"/>
    </row>
    <row r="25" spans="1:15" ht="19.5" customHeight="1">
      <c r="A25" s="158"/>
      <c r="B25" s="199"/>
      <c r="C25" s="200"/>
      <c r="D25" s="201"/>
      <c r="E25" s="212"/>
      <c r="F25" s="213"/>
      <c r="G25" s="187"/>
      <c r="H25" s="122">
        <f t="shared" si="0"/>
        <v>0</v>
      </c>
      <c r="I25" s="65"/>
      <c r="J25" s="65"/>
      <c r="K25" s="65"/>
      <c r="L25" s="62">
        <f t="shared" si="1"/>
        <v>0</v>
      </c>
      <c r="M25" s="20"/>
      <c r="N25" s="268"/>
      <c r="O25" s="269"/>
    </row>
    <row r="26" spans="1:15" ht="19.5" customHeight="1">
      <c r="A26" s="158"/>
      <c r="B26" s="199"/>
      <c r="C26" s="200"/>
      <c r="D26" s="201"/>
      <c r="E26" s="212"/>
      <c r="F26" s="213"/>
      <c r="G26" s="187"/>
      <c r="H26" s="122">
        <f t="shared" si="0"/>
        <v>0</v>
      </c>
      <c r="I26" s="65"/>
      <c r="J26" s="65"/>
      <c r="K26" s="65"/>
      <c r="L26" s="62">
        <f t="shared" si="1"/>
        <v>0</v>
      </c>
      <c r="M26" s="20"/>
      <c r="N26" s="268"/>
      <c r="O26" s="269"/>
    </row>
    <row r="27" spans="1:15" ht="19.5" customHeight="1">
      <c r="A27" s="158"/>
      <c r="B27" s="199"/>
      <c r="C27" s="200"/>
      <c r="D27" s="201"/>
      <c r="E27" s="212"/>
      <c r="F27" s="277"/>
      <c r="G27" s="187"/>
      <c r="H27" s="122">
        <f t="shared" si="0"/>
        <v>0</v>
      </c>
      <c r="I27" s="65"/>
      <c r="J27" s="65"/>
      <c r="K27" s="65"/>
      <c r="L27" s="62">
        <f t="shared" si="1"/>
        <v>0</v>
      </c>
      <c r="M27" s="20"/>
      <c r="N27" s="268"/>
      <c r="O27" s="269"/>
    </row>
    <row r="28" spans="1:15" ht="19.5" customHeight="1">
      <c r="A28" s="158"/>
      <c r="B28" s="199"/>
      <c r="C28" s="200"/>
      <c r="D28" s="201"/>
      <c r="E28" s="212"/>
      <c r="F28" s="213"/>
      <c r="G28" s="187"/>
      <c r="H28" s="122">
        <f t="shared" si="0"/>
        <v>0</v>
      </c>
      <c r="I28" s="65"/>
      <c r="J28" s="65"/>
      <c r="K28" s="65"/>
      <c r="L28" s="62">
        <f t="shared" si="1"/>
        <v>0</v>
      </c>
      <c r="M28" s="20"/>
      <c r="N28" s="268"/>
      <c r="O28" s="269"/>
    </row>
    <row r="29" spans="1:15" ht="19.5" customHeight="1">
      <c r="A29" s="158"/>
      <c r="B29" s="199"/>
      <c r="C29" s="200"/>
      <c r="D29" s="201"/>
      <c r="E29" s="212"/>
      <c r="F29" s="213"/>
      <c r="G29" s="187"/>
      <c r="H29" s="122">
        <f t="shared" si="0"/>
        <v>0</v>
      </c>
      <c r="I29" s="65"/>
      <c r="J29" s="65"/>
      <c r="K29" s="65"/>
      <c r="L29" s="62">
        <f t="shared" si="1"/>
        <v>0</v>
      </c>
      <c r="M29" s="20"/>
      <c r="N29" s="268"/>
      <c r="O29" s="269"/>
    </row>
    <row r="30" spans="1:15" ht="19.5" customHeight="1" thickBot="1">
      <c r="A30" s="159"/>
      <c r="B30" s="220"/>
      <c r="C30" s="221"/>
      <c r="D30" s="222"/>
      <c r="E30" s="272"/>
      <c r="F30" s="273"/>
      <c r="G30" s="187"/>
      <c r="H30" s="123">
        <f t="shared" si="0"/>
        <v>0</v>
      </c>
      <c r="I30" s="67"/>
      <c r="J30" s="67"/>
      <c r="K30" s="67"/>
      <c r="L30" s="62">
        <f t="shared" si="1"/>
        <v>0</v>
      </c>
      <c r="M30" s="20"/>
      <c r="N30" s="268"/>
      <c r="O30" s="269"/>
    </row>
    <row r="31" spans="1:15" ht="19.5" customHeight="1" thickBot="1" thickTop="1">
      <c r="A31" s="56"/>
      <c r="B31" s="278" t="s">
        <v>3</v>
      </c>
      <c r="C31" s="279"/>
      <c r="D31" s="280"/>
      <c r="E31" s="281"/>
      <c r="F31" s="282"/>
      <c r="G31" s="55"/>
      <c r="H31" s="55">
        <f>SUM(H21:H30)</f>
        <v>0</v>
      </c>
      <c r="I31" s="55">
        <f>SUM(I21:I30)</f>
        <v>0</v>
      </c>
      <c r="J31" s="55">
        <f>SUM(J21:J30)</f>
        <v>0</v>
      </c>
      <c r="K31" s="55">
        <f>SUM(K21:K30)</f>
        <v>0</v>
      </c>
      <c r="L31" s="55">
        <f>SUM(L21:L30)</f>
        <v>0</v>
      </c>
      <c r="M31" s="20"/>
      <c r="N31" s="268"/>
      <c r="O31" s="269"/>
    </row>
    <row r="32" spans="1:15" ht="19.5" customHeight="1" thickBot="1">
      <c r="A32" s="17"/>
      <c r="B32" s="231" t="s">
        <v>75</v>
      </c>
      <c r="C32" s="231"/>
      <c r="D32" s="231"/>
      <c r="E32" s="105"/>
      <c r="F32" s="21"/>
      <c r="G32" s="2"/>
      <c r="H32" s="2"/>
      <c r="I32" s="223" t="s">
        <v>19</v>
      </c>
      <c r="J32" s="215"/>
      <c r="K32" s="216"/>
      <c r="L32" s="54">
        <f>'Pg 2'!K41</f>
        <v>0</v>
      </c>
      <c r="M32" s="20"/>
      <c r="N32" s="268"/>
      <c r="O32" s="269"/>
    </row>
    <row r="33" spans="1:15" ht="19.5" customHeight="1" thickBot="1">
      <c r="A33" s="17"/>
      <c r="B33" s="232"/>
      <c r="C33" s="233"/>
      <c r="D33" s="233"/>
      <c r="E33" s="233"/>
      <c r="F33" s="233"/>
      <c r="G33" s="234"/>
      <c r="H33" s="2"/>
      <c r="I33" s="223" t="s">
        <v>90</v>
      </c>
      <c r="J33" s="215"/>
      <c r="K33" s="216"/>
      <c r="L33" s="54">
        <f>'Pg 3'!K41+'Pg 4'!K41+'Pg 5'!K41+'Pg 6'!K41+'Pg 7'!K41</f>
        <v>0</v>
      </c>
      <c r="M33" s="20"/>
      <c r="N33" s="268"/>
      <c r="O33" s="269"/>
    </row>
    <row r="34" spans="1:15" ht="19.5" customHeight="1" thickBot="1">
      <c r="A34" s="17"/>
      <c r="B34" s="235"/>
      <c r="C34" s="236"/>
      <c r="D34" s="236"/>
      <c r="E34" s="236"/>
      <c r="F34" s="236"/>
      <c r="G34" s="237"/>
      <c r="H34" s="2"/>
      <c r="I34" s="214" t="s">
        <v>20</v>
      </c>
      <c r="J34" s="215"/>
      <c r="K34" s="216"/>
      <c r="L34" s="54">
        <f>SUM(L31:L33)</f>
        <v>0</v>
      </c>
      <c r="M34" s="20"/>
      <c r="N34" s="268"/>
      <c r="O34" s="269"/>
    </row>
    <row r="35" spans="1:15" ht="19.5" customHeight="1" thickBot="1">
      <c r="A35" s="17"/>
      <c r="B35" s="129" t="s">
        <v>83</v>
      </c>
      <c r="C35" s="10"/>
      <c r="D35" s="10"/>
      <c r="E35" s="77"/>
      <c r="F35" s="11"/>
      <c r="G35" s="2"/>
      <c r="H35" s="2"/>
      <c r="I35" s="223" t="s">
        <v>21</v>
      </c>
      <c r="J35" s="215"/>
      <c r="K35" s="216"/>
      <c r="L35" s="94">
        <f>L45-L34</f>
        <v>0</v>
      </c>
      <c r="M35" s="20"/>
      <c r="N35" s="268"/>
      <c r="O35" s="269"/>
    </row>
    <row r="36" spans="1:15" ht="19.5" customHeight="1" thickBot="1">
      <c r="A36" s="17"/>
      <c r="B36" s="245"/>
      <c r="C36" s="246"/>
      <c r="D36" s="246"/>
      <c r="E36" s="246"/>
      <c r="F36" s="246"/>
      <c r="G36" s="247"/>
      <c r="H36" s="2"/>
      <c r="I36" s="223" t="s">
        <v>18</v>
      </c>
      <c r="J36" s="266"/>
      <c r="K36" s="267"/>
      <c r="L36" s="54">
        <f>L34+L35</f>
        <v>0</v>
      </c>
      <c r="M36" s="18"/>
      <c r="N36" s="268"/>
      <c r="O36" s="269"/>
    </row>
    <row r="37" spans="1:15" ht="14.25" customHeight="1" thickBot="1">
      <c r="A37" s="17"/>
      <c r="B37" s="248"/>
      <c r="C37" s="249"/>
      <c r="D37" s="249"/>
      <c r="E37" s="249"/>
      <c r="F37" s="249"/>
      <c r="G37" s="250"/>
      <c r="H37" s="2"/>
      <c r="I37" s="74"/>
      <c r="J37" s="75"/>
      <c r="K37" s="75"/>
      <c r="L37" s="2"/>
      <c r="M37" s="18"/>
      <c r="N37" s="268"/>
      <c r="O37" s="269"/>
    </row>
    <row r="38" spans="1:15" ht="6.75" customHeight="1" thickBot="1">
      <c r="A38" s="22"/>
      <c r="B38" s="12" t="s">
        <v>4</v>
      </c>
      <c r="C38" s="12"/>
      <c r="D38" s="12"/>
      <c r="E38" s="12"/>
      <c r="F38" s="12"/>
      <c r="G38" s="12"/>
      <c r="H38" s="48"/>
      <c r="I38" s="5"/>
      <c r="J38" s="3"/>
      <c r="K38" s="76"/>
      <c r="L38" s="6"/>
      <c r="M38" s="23"/>
      <c r="N38" s="268"/>
      <c r="O38" s="269"/>
    </row>
    <row r="39" spans="1:15" ht="39.75" customHeight="1" thickBot="1">
      <c r="A39" s="170" t="s">
        <v>25</v>
      </c>
      <c r="B39" s="168" t="s">
        <v>5</v>
      </c>
      <c r="C39" s="263" t="s">
        <v>99</v>
      </c>
      <c r="D39" s="264"/>
      <c r="E39" s="274" t="s">
        <v>6</v>
      </c>
      <c r="F39" s="275"/>
      <c r="G39" s="276"/>
      <c r="H39" s="261" t="s">
        <v>7</v>
      </c>
      <c r="I39" s="262"/>
      <c r="J39" s="241"/>
      <c r="K39" s="178"/>
      <c r="L39" s="58" t="s">
        <v>14</v>
      </c>
      <c r="M39" s="49"/>
      <c r="N39" s="268"/>
      <c r="O39" s="269"/>
    </row>
    <row r="40" spans="1:15" ht="19.5" customHeight="1">
      <c r="A40" s="99"/>
      <c r="B40" s="151"/>
      <c r="C40" s="238"/>
      <c r="D40" s="239"/>
      <c r="E40" s="256"/>
      <c r="F40" s="257"/>
      <c r="G40" s="258"/>
      <c r="H40" s="224"/>
      <c r="I40" s="225"/>
      <c r="J40" s="226"/>
      <c r="K40" s="241"/>
      <c r="L40" s="78"/>
      <c r="M40" s="18"/>
      <c r="N40" s="268"/>
      <c r="O40" s="269"/>
    </row>
    <row r="41" spans="1:15" ht="19.5" customHeight="1">
      <c r="A41" s="101"/>
      <c r="B41" s="152"/>
      <c r="C41" s="208"/>
      <c r="D41" s="209"/>
      <c r="E41" s="217"/>
      <c r="F41" s="218"/>
      <c r="G41" s="219"/>
      <c r="H41" s="227"/>
      <c r="I41" s="227"/>
      <c r="J41" s="228"/>
      <c r="K41" s="242"/>
      <c r="L41" s="80"/>
      <c r="M41" s="50"/>
      <c r="N41" s="268"/>
      <c r="O41" s="269"/>
    </row>
    <row r="42" spans="1:15" ht="19.5" customHeight="1">
      <c r="A42" s="101"/>
      <c r="B42" s="152"/>
      <c r="C42" s="208"/>
      <c r="D42" s="209"/>
      <c r="E42" s="217"/>
      <c r="F42" s="218"/>
      <c r="G42" s="219"/>
      <c r="H42" s="227"/>
      <c r="I42" s="227"/>
      <c r="J42" s="228"/>
      <c r="K42" s="242"/>
      <c r="L42" s="80"/>
      <c r="M42" s="166"/>
      <c r="N42" s="268"/>
      <c r="O42" s="269"/>
    </row>
    <row r="43" spans="1:15" ht="19.5" customHeight="1">
      <c r="A43" s="101"/>
      <c r="B43" s="152"/>
      <c r="C43" s="208"/>
      <c r="D43" s="209"/>
      <c r="E43" s="217"/>
      <c r="F43" s="218"/>
      <c r="G43" s="219"/>
      <c r="H43" s="227"/>
      <c r="I43" s="227"/>
      <c r="J43" s="228"/>
      <c r="K43" s="242"/>
      <c r="L43" s="80"/>
      <c r="M43" s="18"/>
      <c r="N43" s="268"/>
      <c r="O43" s="269"/>
    </row>
    <row r="44" spans="1:15" ht="19.5" customHeight="1" thickBot="1">
      <c r="A44" s="100"/>
      <c r="B44" s="153"/>
      <c r="C44" s="259"/>
      <c r="D44" s="260"/>
      <c r="E44" s="251"/>
      <c r="F44" s="252"/>
      <c r="G44" s="253"/>
      <c r="H44" s="229"/>
      <c r="I44" s="229"/>
      <c r="J44" s="230"/>
      <c r="K44" s="243"/>
      <c r="L44" s="174"/>
      <c r="M44" s="18"/>
      <c r="N44" s="268"/>
      <c r="O44" s="269"/>
    </row>
    <row r="45" spans="1:15" ht="19.5" customHeight="1" thickBot="1">
      <c r="A45" s="114" t="s">
        <v>22</v>
      </c>
      <c r="B45" s="51"/>
      <c r="C45" s="51"/>
      <c r="D45" s="115" t="s">
        <v>73</v>
      </c>
      <c r="E45" s="51"/>
      <c r="F45" s="51"/>
      <c r="G45" s="254"/>
      <c r="H45" s="255"/>
      <c r="I45" s="179" t="s">
        <v>23</v>
      </c>
      <c r="J45" s="180"/>
      <c r="K45" s="181"/>
      <c r="L45" s="88">
        <f>SUM(L40:L44)+'Acct Dist'!K16</f>
        <v>0</v>
      </c>
      <c r="M45" s="116"/>
      <c r="N45" s="268"/>
      <c r="O45" s="269"/>
    </row>
    <row r="46" spans="1:13" ht="0.75" customHeight="1" thickBot="1">
      <c r="A46" s="112"/>
      <c r="B46" s="51"/>
      <c r="C46" s="51"/>
      <c r="D46" s="51"/>
      <c r="E46" s="113"/>
      <c r="F46" s="51"/>
      <c r="G46" s="51"/>
      <c r="H46" s="51"/>
      <c r="I46" s="52"/>
      <c r="J46" s="51"/>
      <c r="K46" s="113"/>
      <c r="L46" s="72"/>
      <c r="M46" s="73"/>
    </row>
    <row r="47" spans="1:15" ht="13.5">
      <c r="A47" s="244" t="str">
        <f>IF(F53&amp;F55&amp;F57&amp;F59&amp;F61&amp;F63&amp;F65&amp;F67="","","ERRORS PRESENT.  PLEASE SEE LIST BELOW")</f>
        <v>ERRORS PRESENT.  PLEASE SEE LIST BELOW</v>
      </c>
      <c r="B47" s="244"/>
      <c r="C47" s="244"/>
      <c r="D47" s="244"/>
      <c r="E47" s="244"/>
      <c r="F47" s="244"/>
      <c r="G47" s="244"/>
      <c r="H47" s="244"/>
      <c r="I47" s="244"/>
      <c r="J47" s="244"/>
      <c r="K47" s="244"/>
      <c r="L47" s="244"/>
      <c r="M47" s="244"/>
      <c r="N47" s="244"/>
      <c r="O47" s="244"/>
    </row>
    <row r="48" spans="1:15" ht="13.5">
      <c r="A48" s="244"/>
      <c r="B48" s="244"/>
      <c r="C48" s="244"/>
      <c r="D48" s="244"/>
      <c r="E48" s="244"/>
      <c r="F48" s="244"/>
      <c r="G48" s="244"/>
      <c r="H48" s="244"/>
      <c r="I48" s="244"/>
      <c r="J48" s="244"/>
      <c r="K48" s="244"/>
      <c r="L48" s="244"/>
      <c r="M48" s="244"/>
      <c r="N48" s="244"/>
      <c r="O48" s="244"/>
    </row>
    <row r="49" spans="1:15" ht="13.5">
      <c r="A49" s="244"/>
      <c r="B49" s="244"/>
      <c r="C49" s="244"/>
      <c r="D49" s="244"/>
      <c r="E49" s="244"/>
      <c r="F49" s="244"/>
      <c r="G49" s="244"/>
      <c r="H49" s="244"/>
      <c r="I49" s="244"/>
      <c r="J49" s="244"/>
      <c r="K49" s="244"/>
      <c r="L49" s="244"/>
      <c r="M49" s="244"/>
      <c r="N49" s="244"/>
      <c r="O49" s="244"/>
    </row>
    <row r="50" spans="1:15" ht="13.5">
      <c r="A50" s="244"/>
      <c r="B50" s="244"/>
      <c r="C50" s="244"/>
      <c r="D50" s="244"/>
      <c r="E50" s="244"/>
      <c r="F50" s="244"/>
      <c r="G50" s="244"/>
      <c r="H50" s="244"/>
      <c r="I50" s="244"/>
      <c r="J50" s="244"/>
      <c r="K50" s="244"/>
      <c r="L50" s="244"/>
      <c r="M50" s="244"/>
      <c r="N50" s="244"/>
      <c r="O50" s="244"/>
    </row>
    <row r="51" ht="18">
      <c r="A51" s="59" t="s">
        <v>55</v>
      </c>
    </row>
    <row r="52" spans="1:4" ht="13.5">
      <c r="A52" s="210"/>
      <c r="B52" s="210"/>
      <c r="C52" s="210"/>
      <c r="D52" s="210"/>
    </row>
    <row r="53" spans="1:16" ht="19.5">
      <c r="A53" s="85" t="s">
        <v>58</v>
      </c>
      <c r="D53" s="87"/>
      <c r="F53" s="270">
        <f>IF(L45=L36,"","VOUCHER OUT OF BALANCE, DISALLOWANCE COMPUTED; PLEASE ADJUST IF NECESSARY")</f>
      </c>
      <c r="G53" s="210"/>
      <c r="H53" s="210"/>
      <c r="I53" s="210"/>
      <c r="J53" s="210"/>
      <c r="K53" s="210"/>
      <c r="L53" s="210"/>
      <c r="M53" s="210"/>
      <c r="N53" s="210"/>
      <c r="O53" s="210"/>
      <c r="P53" s="210"/>
    </row>
    <row r="54" spans="1:13" ht="9" customHeight="1">
      <c r="A54" s="210"/>
      <c r="B54" s="210"/>
      <c r="C54" s="210"/>
      <c r="D54" s="210"/>
      <c r="E54" s="210"/>
      <c r="F54" s="210"/>
      <c r="G54" s="210"/>
      <c r="H54" s="210"/>
      <c r="I54" s="210"/>
      <c r="J54" s="210"/>
      <c r="K54" s="210"/>
      <c r="L54" s="210"/>
      <c r="M54" s="210"/>
    </row>
    <row r="55" spans="1:13" ht="22.5">
      <c r="A55" s="87" t="s">
        <v>44</v>
      </c>
      <c r="B55" s="87"/>
      <c r="C55" s="87"/>
      <c r="D55" s="87"/>
      <c r="F55" s="211">
        <f>IF(B18="","ERROR, PLEASE PROVIDE CONTACT INFO","")</f>
      </c>
      <c r="G55" s="210"/>
      <c r="H55" s="210"/>
      <c r="I55" s="210"/>
      <c r="J55" s="210"/>
      <c r="K55" s="210"/>
      <c r="L55" s="210"/>
      <c r="M55" s="210"/>
    </row>
    <row r="56" spans="1:13" ht="9" customHeight="1">
      <c r="A56" s="210"/>
      <c r="B56" s="210"/>
      <c r="C56" s="210"/>
      <c r="D56" s="210"/>
      <c r="E56" s="210"/>
      <c r="F56" s="210"/>
      <c r="G56" s="210"/>
      <c r="H56" s="210"/>
      <c r="I56" s="210"/>
      <c r="J56" s="210"/>
      <c r="K56" s="210"/>
      <c r="L56" s="210"/>
      <c r="M56" s="210"/>
    </row>
    <row r="57" spans="1:17" ht="22.5">
      <c r="A57" s="87" t="s">
        <v>59</v>
      </c>
      <c r="B57" s="87"/>
      <c r="C57" s="87"/>
      <c r="D57" s="87"/>
      <c r="F57" s="211" t="str">
        <f>IF(I18="Yes","",IF(I18="No","","ERROR PLEASE ANSWER YES OR NO"))</f>
        <v>ERROR PLEASE ANSWER YES OR NO</v>
      </c>
      <c r="G57" s="210"/>
      <c r="H57" s="210"/>
      <c r="I57" s="210"/>
      <c r="J57" s="210"/>
      <c r="K57" s="210"/>
      <c r="L57" s="210"/>
      <c r="M57" s="210"/>
      <c r="N57" s="210"/>
      <c r="O57" s="210"/>
      <c r="P57" s="210"/>
      <c r="Q57" s="210"/>
    </row>
    <row r="58" spans="1:13" ht="9" customHeight="1">
      <c r="A58" s="210"/>
      <c r="B58" s="210"/>
      <c r="C58" s="210"/>
      <c r="D58" s="210"/>
      <c r="E58" s="210"/>
      <c r="F58" s="210"/>
      <c r="G58" s="210"/>
      <c r="H58" s="210"/>
      <c r="I58" s="210"/>
      <c r="J58" s="210"/>
      <c r="K58" s="210"/>
      <c r="L58" s="210"/>
      <c r="M58" s="210"/>
    </row>
    <row r="59" spans="1:16" ht="22.5">
      <c r="A59" s="87" t="s">
        <v>60</v>
      </c>
      <c r="B59" s="87"/>
      <c r="C59" s="87"/>
      <c r="D59" s="87"/>
      <c r="F59" s="211" t="str">
        <f>IF(L18="Yes","",IF(L18="No","","ERROR PLEASE ANSWER EMPLOYEE QUESTION YES OR NO"))</f>
        <v>ERROR PLEASE ANSWER EMPLOYEE QUESTION YES OR NO</v>
      </c>
      <c r="G59" s="210"/>
      <c r="H59" s="210"/>
      <c r="I59" s="210"/>
      <c r="J59" s="210"/>
      <c r="K59" s="210"/>
      <c r="L59" s="210"/>
      <c r="M59" s="210"/>
      <c r="N59" s="210"/>
      <c r="O59" s="210"/>
      <c r="P59" s="210"/>
    </row>
    <row r="60" spans="1:13" ht="9" customHeight="1">
      <c r="A60" s="210"/>
      <c r="B60" s="210"/>
      <c r="C60" s="210"/>
      <c r="D60" s="210"/>
      <c r="E60" s="210"/>
      <c r="F60" s="210"/>
      <c r="G60" s="210"/>
      <c r="H60" s="210"/>
      <c r="I60" s="210"/>
      <c r="J60" s="210"/>
      <c r="K60" s="210"/>
      <c r="L60" s="210"/>
      <c r="M60" s="210"/>
    </row>
    <row r="61" spans="1:15" ht="22.5">
      <c r="A61" t="s">
        <v>54</v>
      </c>
      <c r="F61" s="211" t="str">
        <f>IF(G6="","ERROR PLEASE INSERT EMPLOYEE AND DESIGNEE TITLES",IF(G14="","ERROR PLEASE INSERT EMPLOYEE AND DESIGNEE TITLES",""))</f>
        <v>ERROR PLEASE INSERT EMPLOYEE AND DESIGNEE TITLES</v>
      </c>
      <c r="G61" s="240"/>
      <c r="H61" s="240"/>
      <c r="I61" s="240"/>
      <c r="J61" s="240"/>
      <c r="K61" s="240"/>
      <c r="L61" s="240"/>
      <c r="M61" s="240"/>
      <c r="N61" s="240"/>
      <c r="O61" s="240"/>
    </row>
    <row r="62" spans="1:13" ht="9" customHeight="1">
      <c r="A62" s="210"/>
      <c r="B62" s="210"/>
      <c r="C62" s="210"/>
      <c r="D62" s="210"/>
      <c r="E62" s="210"/>
      <c r="F62" s="210"/>
      <c r="G62" s="210"/>
      <c r="H62" s="210"/>
      <c r="I62" s="210"/>
      <c r="J62" s="210"/>
      <c r="K62" s="210"/>
      <c r="L62" s="210"/>
      <c r="M62" s="210"/>
    </row>
    <row r="63" spans="1:15" ht="22.5">
      <c r="A63" t="s">
        <v>64</v>
      </c>
      <c r="F63" s="211" t="str">
        <f>IF(B33="","ERROR PLEASE INSERT PURPOSE OF TRIP","")</f>
        <v>ERROR PLEASE INSERT PURPOSE OF TRIP</v>
      </c>
      <c r="G63" s="240"/>
      <c r="H63" s="240"/>
      <c r="I63" s="240"/>
      <c r="J63" s="240"/>
      <c r="K63" s="240"/>
      <c r="L63" s="240"/>
      <c r="M63" s="240"/>
      <c r="N63" s="240"/>
      <c r="O63" s="240"/>
    </row>
    <row r="65" spans="1:16" ht="22.5">
      <c r="A65" t="s">
        <v>65</v>
      </c>
      <c r="F65" s="211" t="str">
        <f>IF(LEFT(C5,1)="9","","PLEASE PROVIDE VALID VIRGINIA TECH ID.  SSNs NOT ALLOWED")</f>
        <v>PLEASE PROVIDE VALID VIRGINIA TECH ID.  SSNs NOT ALLOWED</v>
      </c>
      <c r="G65" s="210"/>
      <c r="H65" s="210"/>
      <c r="I65" s="210"/>
      <c r="J65" s="210"/>
      <c r="K65" s="210"/>
      <c r="L65" s="210"/>
      <c r="M65" s="210"/>
      <c r="N65" s="210"/>
      <c r="O65" s="210"/>
      <c r="P65" s="210"/>
    </row>
    <row r="67" spans="1:15" ht="22.5">
      <c r="A67" t="s">
        <v>70</v>
      </c>
      <c r="F67" s="211" t="str">
        <f>IF(A40="","ERROR PLEASE PROVIDE ORG, FUND, and ACCTS",IF(B40="","ERROR PLEASE PROVIDE ORG, FUND, and ACCTS",IF(C40="","ERROR PLEASE PROVIDE ORG, FUND, and ACCTS","")))</f>
        <v>ERROR PLEASE PROVIDE ORG, FUND, and ACCTS</v>
      </c>
      <c r="G67" s="211"/>
      <c r="H67" s="211"/>
      <c r="I67" s="211"/>
      <c r="J67" s="211"/>
      <c r="K67" s="211"/>
      <c r="L67" s="211"/>
      <c r="M67" s="211"/>
      <c r="N67" s="211"/>
      <c r="O67" s="211"/>
    </row>
    <row r="69" spans="1:15" ht="22.5">
      <c r="A69" t="s">
        <v>71</v>
      </c>
      <c r="F69" s="211">
        <f>IF(B3="","ERROR; PLEASE PROVIDE DEPARTMENT INFO.","")</f>
      </c>
      <c r="G69" s="211"/>
      <c r="H69" s="211"/>
      <c r="I69" s="211"/>
      <c r="J69" s="211"/>
      <c r="K69" s="211"/>
      <c r="L69" s="211"/>
      <c r="M69" s="211"/>
      <c r="N69" s="211"/>
      <c r="O69" s="211"/>
    </row>
    <row r="71" spans="1:16" ht="22.5">
      <c r="A71" t="s">
        <v>72</v>
      </c>
      <c r="F71" s="265">
        <f>IF(B11&amp;B12&amp;B13&amp;B14="","ERROR; PLEASE INPUT NAME AND ADDRESS INFORMATION","")</f>
      </c>
      <c r="G71" s="265"/>
      <c r="H71" s="265"/>
      <c r="I71" s="265"/>
      <c r="J71" s="265"/>
      <c r="K71" s="265"/>
      <c r="L71" s="265"/>
      <c r="M71" s="265"/>
      <c r="N71" s="265"/>
      <c r="O71" s="265"/>
      <c r="P71" s="265"/>
    </row>
    <row r="72" spans="1:4" ht="13.5">
      <c r="A72" s="210"/>
      <c r="B72" s="210"/>
      <c r="C72" s="210"/>
      <c r="D72" s="210"/>
    </row>
    <row r="73" ht="15">
      <c r="A73" s="86"/>
    </row>
    <row r="74" spans="1:4" ht="13.5">
      <c r="A74" s="210"/>
      <c r="B74" s="210"/>
      <c r="C74" s="210"/>
      <c r="D74" s="210"/>
    </row>
    <row r="75" ht="15">
      <c r="A75" s="86"/>
    </row>
    <row r="76" spans="1:4" ht="13.5">
      <c r="A76" s="210"/>
      <c r="B76" s="210"/>
      <c r="C76" s="210"/>
      <c r="D76" s="210"/>
    </row>
    <row r="77" ht="15">
      <c r="A77" s="86"/>
    </row>
    <row r="78" spans="1:4" ht="13.5">
      <c r="A78" s="210"/>
      <c r="B78" s="210"/>
      <c r="C78" s="210"/>
      <c r="D78" s="210"/>
    </row>
    <row r="79" ht="15">
      <c r="A79" s="86"/>
    </row>
    <row r="80" spans="1:4" ht="13.5">
      <c r="A80" s="210"/>
      <c r="B80" s="210"/>
      <c r="C80" s="210"/>
      <c r="D80" s="210"/>
    </row>
    <row r="81" ht="15">
      <c r="A81" s="86"/>
    </row>
    <row r="82" spans="1:4" ht="13.5">
      <c r="A82" s="210"/>
      <c r="B82" s="210"/>
      <c r="C82" s="210"/>
      <c r="D82" s="210"/>
    </row>
    <row r="83" ht="15">
      <c r="A83" s="86"/>
    </row>
    <row r="84" spans="1:4" ht="13.5">
      <c r="A84" s="210"/>
      <c r="B84" s="210"/>
      <c r="C84" s="210"/>
      <c r="D84" s="210"/>
    </row>
    <row r="90" ht="13.5">
      <c r="C90" s="96"/>
    </row>
    <row r="91" spans="3:4" ht="13.5">
      <c r="C91" s="96"/>
      <c r="D91" s="96"/>
    </row>
    <row r="92" spans="3:4" ht="13.5">
      <c r="C92" s="96"/>
      <c r="D92" s="96"/>
    </row>
    <row r="93" ht="13.5">
      <c r="C93" s="96"/>
    </row>
    <row r="94" ht="13.5">
      <c r="C94" s="96"/>
    </row>
    <row r="97" ht="12" customHeight="1"/>
    <row r="98" spans="1:3" ht="13.5" hidden="1">
      <c r="A98" s="147" t="s">
        <v>77</v>
      </c>
      <c r="B98" s="147"/>
      <c r="C98" s="147"/>
    </row>
    <row r="99" ht="13.5" hidden="1"/>
    <row r="100" ht="13.5" hidden="1">
      <c r="A100" s="196">
        <v>0.575</v>
      </c>
    </row>
    <row r="101" ht="13.5" hidden="1">
      <c r="A101" s="196">
        <v>0.56</v>
      </c>
    </row>
    <row r="102" ht="13.5" hidden="1">
      <c r="A102" s="196">
        <v>0.45</v>
      </c>
    </row>
    <row r="103" ht="13.5" hidden="1">
      <c r="A103" s="196">
        <v>0.25</v>
      </c>
    </row>
    <row r="104" ht="13.5" hidden="1"/>
    <row r="105" spans="1:3" ht="13.5" hidden="1">
      <c r="A105" s="147" t="s">
        <v>78</v>
      </c>
      <c r="B105" s="147"/>
      <c r="C105" s="147"/>
    </row>
    <row r="106" ht="13.5" hidden="1">
      <c r="A106" t="s">
        <v>80</v>
      </c>
    </row>
    <row r="107" ht="13.5" hidden="1">
      <c r="A107" t="s">
        <v>81</v>
      </c>
    </row>
    <row r="108" ht="13.5" hidden="1"/>
    <row r="109" spans="1:3" ht="13.5" hidden="1">
      <c r="A109" s="147" t="s">
        <v>79</v>
      </c>
      <c r="B109" s="147"/>
      <c r="C109" s="147"/>
    </row>
    <row r="110" ht="13.5" hidden="1">
      <c r="A110" s="148" t="s">
        <v>80</v>
      </c>
    </row>
    <row r="111" ht="13.5" hidden="1">
      <c r="A111" s="148" t="s">
        <v>81</v>
      </c>
    </row>
    <row r="112" ht="13.5" hidden="1"/>
    <row r="113" ht="13.5" hidden="1">
      <c r="A113">
        <v>2014</v>
      </c>
    </row>
    <row r="114" ht="13.5" hidden="1">
      <c r="A114">
        <v>2015</v>
      </c>
    </row>
    <row r="115" ht="13.5" hidden="1"/>
    <row r="116" ht="13.5" hidden="1">
      <c r="A116" s="167" t="s">
        <v>100</v>
      </c>
    </row>
    <row r="117" ht="13.5" hidden="1">
      <c r="A117" s="167" t="s">
        <v>101</v>
      </c>
    </row>
    <row r="118" ht="13.5" hidden="1">
      <c r="A118" s="167" t="s">
        <v>114</v>
      </c>
    </row>
    <row r="119" ht="13.5" hidden="1">
      <c r="A119" s="167" t="s">
        <v>102</v>
      </c>
    </row>
    <row r="120" ht="13.5" hidden="1">
      <c r="A120" s="167" t="s">
        <v>103</v>
      </c>
    </row>
    <row r="121" ht="13.5" hidden="1">
      <c r="A121" s="167" t="s">
        <v>104</v>
      </c>
    </row>
    <row r="122" ht="13.5" hidden="1">
      <c r="A122" s="167" t="s">
        <v>105</v>
      </c>
    </row>
    <row r="123" ht="13.5" hidden="1">
      <c r="A123" s="167" t="s">
        <v>115</v>
      </c>
    </row>
    <row r="124" ht="13.5" hidden="1">
      <c r="A124" s="167" t="s">
        <v>124</v>
      </c>
    </row>
    <row r="125" ht="13.5" hidden="1">
      <c r="A125" s="167" t="s">
        <v>107</v>
      </c>
    </row>
    <row r="126" ht="13.5" hidden="1">
      <c r="A126" s="167" t="s">
        <v>123</v>
      </c>
    </row>
    <row r="127" ht="13.5" hidden="1">
      <c r="A127" s="167" t="s">
        <v>108</v>
      </c>
    </row>
    <row r="128" ht="13.5" hidden="1">
      <c r="A128" s="167" t="s">
        <v>109</v>
      </c>
    </row>
    <row r="129" ht="13.5" hidden="1">
      <c r="A129" s="167" t="s">
        <v>116</v>
      </c>
    </row>
    <row r="130" ht="13.5" hidden="1">
      <c r="A130" s="167" t="s">
        <v>117</v>
      </c>
    </row>
    <row r="131" ht="13.5" hidden="1">
      <c r="A131" s="167" t="s">
        <v>112</v>
      </c>
    </row>
    <row r="132" ht="13.5" hidden="1">
      <c r="A132" s="167" t="s">
        <v>110</v>
      </c>
    </row>
    <row r="133" ht="13.5" hidden="1">
      <c r="A133" s="167" t="s">
        <v>111</v>
      </c>
    </row>
    <row r="134" ht="13.5" hidden="1">
      <c r="A134" s="167" t="s">
        <v>119</v>
      </c>
    </row>
    <row r="135" ht="13.5" hidden="1">
      <c r="A135" s="167" t="s">
        <v>118</v>
      </c>
    </row>
    <row r="136" ht="13.5" hidden="1">
      <c r="A136" s="167" t="s">
        <v>113</v>
      </c>
    </row>
  </sheetData>
  <sheetProtection sheet="1" selectLockedCells="1"/>
  <mergeCells count="101">
    <mergeCell ref="B2:D2"/>
    <mergeCell ref="B3:D3"/>
    <mergeCell ref="K3:L4"/>
    <mergeCell ref="B5:B6"/>
    <mergeCell ref="C5:D6"/>
    <mergeCell ref="B23:D23"/>
    <mergeCell ref="I19:I20"/>
    <mergeCell ref="E19:H19"/>
    <mergeCell ref="K19:K20"/>
    <mergeCell ref="B4:D4"/>
    <mergeCell ref="E21:F21"/>
    <mergeCell ref="E23:F23"/>
    <mergeCell ref="E20:F20"/>
    <mergeCell ref="E22:F22"/>
    <mergeCell ref="E24:F24"/>
    <mergeCell ref="B11:D11"/>
    <mergeCell ref="B24:D24"/>
    <mergeCell ref="B21:D21"/>
    <mergeCell ref="C8:D8"/>
    <mergeCell ref="B18:D18"/>
    <mergeCell ref="B12:D12"/>
    <mergeCell ref="G3:J4"/>
    <mergeCell ref="G11:J12"/>
    <mergeCell ref="J16:L16"/>
    <mergeCell ref="J8:L8"/>
    <mergeCell ref="G6:I7"/>
    <mergeCell ref="B14:D14"/>
    <mergeCell ref="B16:D16"/>
    <mergeCell ref="J19:J20"/>
    <mergeCell ref="K13:L13"/>
    <mergeCell ref="L19:L20"/>
    <mergeCell ref="J6:L7"/>
    <mergeCell ref="K11:L12"/>
    <mergeCell ref="G14:I15"/>
    <mergeCell ref="J14:L15"/>
    <mergeCell ref="B28:D28"/>
    <mergeCell ref="E39:G39"/>
    <mergeCell ref="B27:D27"/>
    <mergeCell ref="I32:K32"/>
    <mergeCell ref="E25:F25"/>
    <mergeCell ref="E28:F28"/>
    <mergeCell ref="B26:D26"/>
    <mergeCell ref="E27:F27"/>
    <mergeCell ref="B31:D31"/>
    <mergeCell ref="E31:F31"/>
    <mergeCell ref="F55:M55"/>
    <mergeCell ref="I36:K36"/>
    <mergeCell ref="A52:D52"/>
    <mergeCell ref="N1:O45"/>
    <mergeCell ref="F53:P53"/>
    <mergeCell ref="B22:D22"/>
    <mergeCell ref="B13:D13"/>
    <mergeCell ref="E30:F30"/>
    <mergeCell ref="E43:G43"/>
    <mergeCell ref="E26:F26"/>
    <mergeCell ref="A80:D80"/>
    <mergeCell ref="A72:D72"/>
    <mergeCell ref="A74:D74"/>
    <mergeCell ref="F59:P59"/>
    <mergeCell ref="A58:M58"/>
    <mergeCell ref="F69:O69"/>
    <mergeCell ref="A62:M62"/>
    <mergeCell ref="F71:P71"/>
    <mergeCell ref="A47:O50"/>
    <mergeCell ref="I35:K35"/>
    <mergeCell ref="B36:G37"/>
    <mergeCell ref="E44:G44"/>
    <mergeCell ref="G45:H45"/>
    <mergeCell ref="E40:G40"/>
    <mergeCell ref="E41:G41"/>
    <mergeCell ref="C44:D44"/>
    <mergeCell ref="H39:J39"/>
    <mergeCell ref="C39:D39"/>
    <mergeCell ref="A84:D84"/>
    <mergeCell ref="F57:Q57"/>
    <mergeCell ref="F63:O63"/>
    <mergeCell ref="F67:O67"/>
    <mergeCell ref="K40:K44"/>
    <mergeCell ref="A82:D82"/>
    <mergeCell ref="F61:O61"/>
    <mergeCell ref="A76:D76"/>
    <mergeCell ref="A78:D78"/>
    <mergeCell ref="A60:M60"/>
    <mergeCell ref="B30:D30"/>
    <mergeCell ref="I33:K33"/>
    <mergeCell ref="C43:D43"/>
    <mergeCell ref="C41:D41"/>
    <mergeCell ref="H40:J44"/>
    <mergeCell ref="B32:D32"/>
    <mergeCell ref="B33:G34"/>
    <mergeCell ref="C40:D40"/>
    <mergeCell ref="B25:D25"/>
    <mergeCell ref="B19:D20"/>
    <mergeCell ref="B29:D29"/>
    <mergeCell ref="C42:D42"/>
    <mergeCell ref="A54:M54"/>
    <mergeCell ref="F65:P65"/>
    <mergeCell ref="E29:F29"/>
    <mergeCell ref="I34:K34"/>
    <mergeCell ref="A56:M56"/>
    <mergeCell ref="E42:G42"/>
  </mergeCells>
  <dataValidations count="8">
    <dataValidation type="list" allowBlank="1" showInputMessage="1" showErrorMessage="1" errorTitle="Yes or No" error="Field must be answered Yes or No." sqref="I18">
      <formula1>'Voucher Pg 1'!$A$106:$A$107</formula1>
    </dataValidation>
    <dataValidation type="list" allowBlank="1" showInputMessage="1" showErrorMessage="1" errorTitle="Yes or No" error="Field must be answered Yes or No." sqref="L18">
      <formula1>'Voucher Pg 1'!$A$110:$A$111</formula1>
    </dataValidation>
    <dataValidation type="textLength" operator="equal" allowBlank="1" showInputMessage="1" showErrorMessage="1" errorTitle="Org Numbers" error="A valid organization number contains six digits.  Please input valid organization number." sqref="A40:A44">
      <formula1>6</formula1>
    </dataValidation>
    <dataValidation type="textLength" operator="equal" allowBlank="1" showInputMessage="1" showErrorMessage="1" errorTitle="Fund Number" error="A valid fund number contains six digits.  Please enter a valid fund number." sqref="B40:B44">
      <formula1>6</formula1>
    </dataValidation>
    <dataValidation type="textLength" operator="equal" allowBlank="1" showInputMessage="1" showErrorMessage="1" errorTitle="Valid VT ID " error="Valid VT ID number begins with a 9 and is nine digits long.  Please enter a valid VT ID." sqref="C5:D6">
      <formula1>9</formula1>
    </dataValidation>
    <dataValidation type="list" allowBlank="1" showInputMessage="1" showErrorMessage="1" errorTitle="Error" error="Year out of acceptable range." sqref="A20">
      <formula1>'Voucher Pg 1'!$A$113:$A$114</formula1>
    </dataValidation>
    <dataValidation errorStyle="warning" type="list" operator="equal" allowBlank="1" promptTitle="Travel Account Code " prompt="Please segregate out reimbursable expenses to appropriate account codes by selecting from the list.  Use multiple lines, and appropriate account codes, if there are different types of expenses.&#10;&#10;See co.vt.edu web policy P20335v for link to full listing." errorTitle="You have not selected from list" error="Please ensure that the account code you have used is an appropriate account code for a reimbursable travel expense." sqref="C40:D44">
      <formula1>'Voucher Pg 1'!$A$116:$A$136</formula1>
    </dataValidation>
    <dataValidation errorStyle="information" type="list" allowBlank="1" showErrorMessage="1" promptTitle="Mileage Rate Policy" errorTitle="Must be lower departmental rate" error="Only manually-entered mileage rates less than allowable University rates will be accepted.  Please ensure a lower rate has been entered due to more restrictive departmental policies." sqref="G21:G30">
      <formula1>'Voucher Pg 1'!$A$100:$A$103</formula1>
    </dataValidation>
  </dataValidations>
  <hyperlinks>
    <hyperlink ref="E19" r:id="rId1" display="Mileage Amt."/>
    <hyperlink ref="J19:J20" r:id="rId2" display="Lodging"/>
    <hyperlink ref="C39" r:id="rId3" display="Account Code"/>
    <hyperlink ref="B39" r:id="rId4" display="Fund Number"/>
    <hyperlink ref="A39" r:id="rId5" display="Orgn    Number"/>
    <hyperlink ref="B10" r:id="rId6" display="Name and Mailing Address of Traveler"/>
    <hyperlink ref="G13" r:id="rId7" display="Supervisor or Designee"/>
  </hyperlinks>
  <printOptions/>
  <pageMargins left="0.15" right="0.15" top="0.35" bottom="0.2" header="0.5" footer="0.2"/>
  <pageSetup fitToHeight="1" fitToWidth="1" horizontalDpi="600" verticalDpi="600" orientation="portrait" scale="90"/>
  <legacyDrawing r:id="rId9"/>
</worksheet>
</file>

<file path=xl/worksheets/sheet2.xml><?xml version="1.0" encoding="utf-8"?>
<worksheet xmlns="http://schemas.openxmlformats.org/spreadsheetml/2006/main" xmlns:r="http://schemas.openxmlformats.org/officeDocument/2006/relationships">
  <sheetPr codeName="Sheet2">
    <pageSetUpPr fitToPage="1"/>
  </sheetPr>
  <dimension ref="A1:K46"/>
  <sheetViews>
    <sheetView workbookViewId="0" topLeftCell="A1">
      <selection activeCell="A11" sqref="A11"/>
    </sheetView>
  </sheetViews>
  <sheetFormatPr defaultColWidth="8.8515625" defaultRowHeight="15"/>
  <cols>
    <col min="1" max="9" width="8.8515625" style="0" customWidth="1"/>
    <col min="10" max="10" width="8.00390625" style="0" customWidth="1"/>
  </cols>
  <sheetData>
    <row r="1" spans="1:11" ht="15">
      <c r="A1" s="352" t="s">
        <v>24</v>
      </c>
      <c r="B1" s="353"/>
      <c r="C1" s="353"/>
      <c r="D1" s="353"/>
      <c r="E1" s="353"/>
      <c r="F1" s="353"/>
      <c r="G1" s="353"/>
      <c r="H1" s="353"/>
      <c r="I1" s="353"/>
      <c r="J1" s="353"/>
      <c r="K1" s="354"/>
    </row>
    <row r="2" spans="1:11" ht="15">
      <c r="A2" s="355"/>
      <c r="B2" s="356"/>
      <c r="C2" s="356"/>
      <c r="D2" s="356"/>
      <c r="E2" s="356"/>
      <c r="F2" s="356"/>
      <c r="G2" s="356"/>
      <c r="H2" s="356"/>
      <c r="I2" s="356"/>
      <c r="J2" s="356"/>
      <c r="K2" s="357"/>
    </row>
    <row r="3" spans="1:11" ht="15.75" thickBot="1">
      <c r="A3" s="61"/>
      <c r="B3" s="60"/>
      <c r="C3" s="60"/>
      <c r="D3" s="60"/>
      <c r="E3" s="60"/>
      <c r="F3" s="60"/>
      <c r="G3" s="60"/>
      <c r="H3" s="60"/>
      <c r="I3" s="60"/>
      <c r="J3" s="60"/>
      <c r="K3" s="64" t="s">
        <v>31</v>
      </c>
    </row>
    <row r="4" spans="1:11" ht="26.25" thickBot="1">
      <c r="A4" s="170" t="s">
        <v>25</v>
      </c>
      <c r="B4" s="168" t="s">
        <v>5</v>
      </c>
      <c r="C4" s="366" t="s">
        <v>120</v>
      </c>
      <c r="D4" s="367"/>
      <c r="E4" s="368"/>
      <c r="F4" s="169" t="s">
        <v>6</v>
      </c>
      <c r="G4" s="365"/>
      <c r="H4" s="359"/>
      <c r="I4" s="359"/>
      <c r="J4" s="360"/>
      <c r="K4" s="58" t="s">
        <v>14</v>
      </c>
    </row>
    <row r="5" spans="1:11" ht="19.5" customHeight="1">
      <c r="A5" s="99"/>
      <c r="B5" s="173"/>
      <c r="C5" s="369"/>
      <c r="D5" s="239"/>
      <c r="E5" s="239"/>
      <c r="F5" s="176"/>
      <c r="G5" s="358"/>
      <c r="H5" s="359"/>
      <c r="I5" s="359"/>
      <c r="J5" s="360"/>
      <c r="K5" s="78"/>
    </row>
    <row r="6" spans="1:11" ht="19.5" customHeight="1">
      <c r="A6" s="101"/>
      <c r="B6" s="152"/>
      <c r="C6" s="350"/>
      <c r="D6" s="209"/>
      <c r="E6" s="209"/>
      <c r="F6" s="175"/>
      <c r="G6" s="361"/>
      <c r="H6" s="361"/>
      <c r="I6" s="361"/>
      <c r="J6" s="362"/>
      <c r="K6" s="79"/>
    </row>
    <row r="7" spans="1:11" ht="19.5" customHeight="1">
      <c r="A7" s="101"/>
      <c r="B7" s="152"/>
      <c r="C7" s="350"/>
      <c r="D7" s="209"/>
      <c r="E7" s="209"/>
      <c r="F7" s="175"/>
      <c r="G7" s="361"/>
      <c r="H7" s="361"/>
      <c r="I7" s="361"/>
      <c r="J7" s="362"/>
      <c r="K7" s="79"/>
    </row>
    <row r="8" spans="1:11" ht="19.5" customHeight="1">
      <c r="A8" s="101"/>
      <c r="B8" s="152"/>
      <c r="C8" s="350"/>
      <c r="D8" s="209"/>
      <c r="E8" s="209"/>
      <c r="F8" s="175"/>
      <c r="G8" s="361"/>
      <c r="H8" s="361"/>
      <c r="I8" s="361"/>
      <c r="J8" s="362"/>
      <c r="K8" s="79"/>
    </row>
    <row r="9" spans="1:11" ht="19.5" customHeight="1">
      <c r="A9" s="101"/>
      <c r="B9" s="152"/>
      <c r="C9" s="350"/>
      <c r="D9" s="209"/>
      <c r="E9" s="209"/>
      <c r="F9" s="175"/>
      <c r="G9" s="361"/>
      <c r="H9" s="361"/>
      <c r="I9" s="361"/>
      <c r="J9" s="362"/>
      <c r="K9" s="79"/>
    </row>
    <row r="10" spans="1:11" ht="19.5" customHeight="1">
      <c r="A10" s="101"/>
      <c r="B10" s="152"/>
      <c r="C10" s="350"/>
      <c r="D10" s="209"/>
      <c r="E10" s="209"/>
      <c r="F10" s="175"/>
      <c r="G10" s="361"/>
      <c r="H10" s="361"/>
      <c r="I10" s="361"/>
      <c r="J10" s="362"/>
      <c r="K10" s="80"/>
    </row>
    <row r="11" spans="1:11" ht="19.5" customHeight="1">
      <c r="A11" s="101"/>
      <c r="B11" s="152"/>
      <c r="C11" s="350"/>
      <c r="D11" s="209"/>
      <c r="E11" s="209"/>
      <c r="F11" s="175"/>
      <c r="G11" s="361"/>
      <c r="H11" s="361"/>
      <c r="I11" s="361"/>
      <c r="J11" s="362"/>
      <c r="K11" s="80"/>
    </row>
    <row r="12" spans="1:11" ht="19.5" customHeight="1">
      <c r="A12" s="101"/>
      <c r="B12" s="152"/>
      <c r="C12" s="350"/>
      <c r="D12" s="209"/>
      <c r="E12" s="209"/>
      <c r="F12" s="175"/>
      <c r="G12" s="361"/>
      <c r="H12" s="361"/>
      <c r="I12" s="361"/>
      <c r="J12" s="362"/>
      <c r="K12" s="80"/>
    </row>
    <row r="13" spans="1:11" ht="19.5" customHeight="1">
      <c r="A13" s="101"/>
      <c r="B13" s="152"/>
      <c r="C13" s="350"/>
      <c r="D13" s="209"/>
      <c r="E13" s="209"/>
      <c r="F13" s="175"/>
      <c r="G13" s="361"/>
      <c r="H13" s="361"/>
      <c r="I13" s="361"/>
      <c r="J13" s="362"/>
      <c r="K13" s="80"/>
    </row>
    <row r="14" spans="1:11" ht="19.5" customHeight="1">
      <c r="A14" s="101"/>
      <c r="B14" s="152"/>
      <c r="C14" s="350"/>
      <c r="D14" s="209"/>
      <c r="E14" s="209"/>
      <c r="F14" s="175"/>
      <c r="G14" s="361"/>
      <c r="H14" s="361"/>
      <c r="I14" s="361"/>
      <c r="J14" s="362"/>
      <c r="K14" s="81"/>
    </row>
    <row r="15" spans="1:11" ht="19.5" customHeight="1" thickBot="1">
      <c r="A15" s="100"/>
      <c r="B15" s="153"/>
      <c r="C15" s="351"/>
      <c r="D15" s="260"/>
      <c r="E15" s="260"/>
      <c r="F15" s="177"/>
      <c r="G15" s="363"/>
      <c r="H15" s="363"/>
      <c r="I15" s="363"/>
      <c r="J15" s="364"/>
      <c r="K15" s="174"/>
    </row>
    <row r="16" spans="1:11" ht="19.5" customHeight="1" thickBot="1">
      <c r="A16" s="104"/>
      <c r="B16" s="154"/>
      <c r="C16" s="154"/>
      <c r="D16" s="154"/>
      <c r="E16" s="154"/>
      <c r="F16" s="154"/>
      <c r="G16" s="171" t="s">
        <v>26</v>
      </c>
      <c r="H16" s="171"/>
      <c r="I16" s="171"/>
      <c r="J16" s="171"/>
      <c r="K16" s="172">
        <f>SUM(K5:K15)</f>
        <v>0</v>
      </c>
    </row>
    <row r="25" ht="13.5" hidden="1"/>
    <row r="26" ht="13.5" hidden="1">
      <c r="A26" s="167" t="s">
        <v>100</v>
      </c>
    </row>
    <row r="27" ht="13.5" hidden="1">
      <c r="A27" s="167" t="s">
        <v>101</v>
      </c>
    </row>
    <row r="28" ht="13.5" hidden="1">
      <c r="A28" s="167" t="s">
        <v>114</v>
      </c>
    </row>
    <row r="29" ht="13.5" hidden="1">
      <c r="A29" s="167" t="s">
        <v>102</v>
      </c>
    </row>
    <row r="30" ht="13.5" hidden="1">
      <c r="A30" s="167" t="s">
        <v>103</v>
      </c>
    </row>
    <row r="31" ht="13.5" hidden="1">
      <c r="A31" s="167" t="s">
        <v>104</v>
      </c>
    </row>
    <row r="32" ht="13.5" hidden="1">
      <c r="A32" s="167" t="s">
        <v>105</v>
      </c>
    </row>
    <row r="33" ht="13.5" hidden="1">
      <c r="A33" s="167" t="s">
        <v>115</v>
      </c>
    </row>
    <row r="34" ht="13.5" hidden="1">
      <c r="A34" s="167" t="s">
        <v>106</v>
      </c>
    </row>
    <row r="35" ht="13.5" hidden="1">
      <c r="A35" s="167" t="s">
        <v>107</v>
      </c>
    </row>
    <row r="36" ht="13.5" hidden="1">
      <c r="A36" s="167" t="s">
        <v>123</v>
      </c>
    </row>
    <row r="37" ht="13.5" hidden="1">
      <c r="A37" s="167" t="s">
        <v>108</v>
      </c>
    </row>
    <row r="38" ht="13.5" hidden="1">
      <c r="A38" s="167" t="s">
        <v>109</v>
      </c>
    </row>
    <row r="39" ht="13.5" hidden="1">
      <c r="A39" s="167" t="s">
        <v>116</v>
      </c>
    </row>
    <row r="40" ht="13.5" hidden="1">
      <c r="A40" s="167" t="s">
        <v>117</v>
      </c>
    </row>
    <row r="41" ht="13.5" hidden="1">
      <c r="A41" s="167" t="s">
        <v>112</v>
      </c>
    </row>
    <row r="42" ht="13.5" hidden="1">
      <c r="A42" s="167" t="s">
        <v>110</v>
      </c>
    </row>
    <row r="43" ht="13.5" hidden="1">
      <c r="A43" s="167" t="s">
        <v>111</v>
      </c>
    </row>
    <row r="44" ht="13.5" hidden="1">
      <c r="A44" s="167" t="s">
        <v>119</v>
      </c>
    </row>
    <row r="45" ht="13.5" hidden="1">
      <c r="A45" s="167" t="s">
        <v>118</v>
      </c>
    </row>
    <row r="46" ht="13.5" hidden="1">
      <c r="A46" s="167" t="s">
        <v>113</v>
      </c>
    </row>
    <row r="47" ht="13.5" hidden="1"/>
  </sheetData>
  <sheetProtection sheet="1" selectLockedCells="1"/>
  <mergeCells count="15">
    <mergeCell ref="A1:K2"/>
    <mergeCell ref="G5:J15"/>
    <mergeCell ref="G4:J4"/>
    <mergeCell ref="C4:E4"/>
    <mergeCell ref="C5:E5"/>
    <mergeCell ref="C6:E6"/>
    <mergeCell ref="C7:E7"/>
    <mergeCell ref="C8:E8"/>
    <mergeCell ref="C15:E15"/>
    <mergeCell ref="C9:E9"/>
    <mergeCell ref="C14:E14"/>
    <mergeCell ref="C10:E10"/>
    <mergeCell ref="C11:E11"/>
    <mergeCell ref="C12:E12"/>
    <mergeCell ref="C13:E13"/>
  </mergeCells>
  <dataValidations count="3">
    <dataValidation type="textLength" operator="equal" allowBlank="1" showInputMessage="1" showErrorMessage="1" errorTitle="Org Numbers" error="A valid organization number contains six digits.  Please input valid organization number." sqref="A5:A15">
      <formula1>6</formula1>
    </dataValidation>
    <dataValidation type="textLength" operator="equal" allowBlank="1" showInputMessage="1" showErrorMessage="1" errorTitle="Fund Number" error="A valid fund number contains six digits.  Please enter a valid fund number." sqref="B5:B15">
      <formula1>6</formula1>
    </dataValidation>
    <dataValidation errorStyle="warning" type="list" operator="equal" allowBlank="1" promptTitle="Travel Account Code" prompt="Please segregate out reimbursable expenses to appropriate account codes by selecting from the list.  Use multiple lines, and appropriate account codes, if there are different types of expenses.&#10;&#10;See co.vt.edu web policy P20335v for link to full listing." errorTitle="You have not selected from list" error="Please ensure that the account code you have used is an appropriate account code for a reimbursable travel expense." sqref="C5:E15">
      <formula1>'Acct Dist'!$A$26:$A$46</formula1>
    </dataValidation>
  </dataValidations>
  <hyperlinks>
    <hyperlink ref="C4" r:id="rId1" display="Account Code"/>
    <hyperlink ref="B4" r:id="rId2" display="Fund Number"/>
    <hyperlink ref="A4" r:id="rId3" display="Orgn    Number"/>
  </hyperlinks>
  <printOptions/>
  <pageMargins left="0.15" right="0.15" top="0.35" bottom="0.2" header="0.3" footer="0.3"/>
  <pageSetup fitToHeight="1" fitToWidth="1" horizontalDpi="600" verticalDpi="600" orientation="portrait"/>
  <legacyDrawing r:id="rId5"/>
</worksheet>
</file>

<file path=xl/worksheets/sheet3.xml><?xml version="1.0" encoding="utf-8"?>
<worksheet xmlns="http://schemas.openxmlformats.org/spreadsheetml/2006/main" xmlns:r="http://schemas.openxmlformats.org/officeDocument/2006/relationships">
  <sheetPr codeName="Sheet3">
    <pageSetUpPr fitToPage="1"/>
  </sheetPr>
  <dimension ref="A1:M41"/>
  <sheetViews>
    <sheetView workbookViewId="0" topLeftCell="A1">
      <selection activeCell="A6" sqref="A6"/>
    </sheetView>
  </sheetViews>
  <sheetFormatPr defaultColWidth="8.8515625" defaultRowHeight="15"/>
  <cols>
    <col min="1" max="1" width="7.00390625" style="0" customWidth="1"/>
    <col min="2" max="3" width="13.28125" style="0" customWidth="1"/>
    <col min="4" max="4" width="12.421875" style="0" customWidth="1"/>
    <col min="5" max="5" width="8.8515625" style="0" customWidth="1"/>
    <col min="6" max="6" width="6.421875" style="189" bestFit="1" customWidth="1"/>
    <col min="7" max="7" width="8.7109375" style="0" customWidth="1"/>
    <col min="8" max="9" width="8.8515625" style="0" customWidth="1"/>
    <col min="10" max="11" width="10.28125" style="0" customWidth="1"/>
  </cols>
  <sheetData>
    <row r="1" spans="1:11" ht="15">
      <c r="A1" s="370" t="s">
        <v>27</v>
      </c>
      <c r="B1" s="371"/>
      <c r="C1" s="371"/>
      <c r="D1" s="371"/>
      <c r="E1" s="371"/>
      <c r="F1" s="371"/>
      <c r="G1" s="371"/>
      <c r="H1" s="371"/>
      <c r="I1" s="371"/>
      <c r="J1" s="371"/>
      <c r="K1" s="372"/>
    </row>
    <row r="2" spans="1:11" ht="15.75" thickBot="1">
      <c r="A2" s="373"/>
      <c r="B2" s="374"/>
      <c r="C2" s="374"/>
      <c r="D2" s="374"/>
      <c r="E2" s="374"/>
      <c r="F2" s="374"/>
      <c r="G2" s="374"/>
      <c r="H2" s="374"/>
      <c r="I2" s="374"/>
      <c r="J2" s="374"/>
      <c r="K2" s="375"/>
    </row>
    <row r="3" spans="1:11" ht="15.75" thickBot="1">
      <c r="A3" s="376" t="s">
        <v>28</v>
      </c>
      <c r="B3" s="255"/>
      <c r="C3" s="255"/>
      <c r="D3" s="255"/>
      <c r="E3" s="255"/>
      <c r="F3" s="255"/>
      <c r="G3" s="255"/>
      <c r="H3" s="255"/>
      <c r="I3" s="255"/>
      <c r="J3" s="255"/>
      <c r="K3" s="377"/>
    </row>
    <row r="4" spans="1:11" ht="15.75" thickBot="1">
      <c r="A4" s="57" t="s">
        <v>9</v>
      </c>
      <c r="B4" s="202" t="s">
        <v>12</v>
      </c>
      <c r="C4" s="203"/>
      <c r="D4" s="203"/>
      <c r="E4" s="388" t="s">
        <v>69</v>
      </c>
      <c r="F4" s="389"/>
      <c r="G4" s="390"/>
      <c r="H4" s="340" t="s">
        <v>13</v>
      </c>
      <c r="I4" s="381" t="s">
        <v>15</v>
      </c>
      <c r="J4" s="345" t="s">
        <v>16</v>
      </c>
      <c r="K4" s="287" t="s">
        <v>14</v>
      </c>
    </row>
    <row r="5" spans="1:11" ht="15.75" thickBot="1">
      <c r="A5" s="165"/>
      <c r="B5" s="205"/>
      <c r="C5" s="206"/>
      <c r="D5" s="206"/>
      <c r="E5" s="119" t="s">
        <v>67</v>
      </c>
      <c r="F5" s="92" t="s">
        <v>66</v>
      </c>
      <c r="G5" s="63" t="s">
        <v>68</v>
      </c>
      <c r="H5" s="386"/>
      <c r="I5" s="382"/>
      <c r="J5" s="387"/>
      <c r="K5" s="386"/>
    </row>
    <row r="6" spans="1:11" ht="19.5" customHeight="1">
      <c r="A6" s="157"/>
      <c r="B6" s="391"/>
      <c r="C6" s="392"/>
      <c r="D6" s="393"/>
      <c r="E6" s="182"/>
      <c r="F6" s="187"/>
      <c r="G6" s="124">
        <f>E6*F6</f>
        <v>0</v>
      </c>
      <c r="H6" s="66"/>
      <c r="I6" s="66"/>
      <c r="J6" s="66"/>
      <c r="K6" s="62">
        <f>SUM(G6,H6,I6,J6)</f>
        <v>0</v>
      </c>
    </row>
    <row r="7" spans="1:13" ht="19.5" customHeight="1">
      <c r="A7" s="158"/>
      <c r="B7" s="378"/>
      <c r="C7" s="379"/>
      <c r="D7" s="380"/>
      <c r="E7" s="183"/>
      <c r="F7" s="187"/>
      <c r="G7" s="124">
        <f aca="true" t="shared" si="0" ref="G7:G40">E7*F7</f>
        <v>0</v>
      </c>
      <c r="H7" s="65"/>
      <c r="I7" s="65"/>
      <c r="J7" s="65"/>
      <c r="K7" s="62">
        <f>SUM(G7,H7,I7,J7)</f>
        <v>0</v>
      </c>
      <c r="M7" s="82"/>
    </row>
    <row r="8" spans="1:11" ht="19.5" customHeight="1">
      <c r="A8" s="160"/>
      <c r="B8" s="383"/>
      <c r="C8" s="384"/>
      <c r="D8" s="385"/>
      <c r="E8" s="185"/>
      <c r="F8" s="187"/>
      <c r="G8" s="124">
        <f t="shared" si="0"/>
        <v>0</v>
      </c>
      <c r="H8" s="83"/>
      <c r="I8" s="83"/>
      <c r="J8" s="83"/>
      <c r="K8" s="62">
        <f>SUM(G8,H8,I8,J8)</f>
        <v>0</v>
      </c>
    </row>
    <row r="9" spans="1:11" ht="19.5" customHeight="1">
      <c r="A9" s="158"/>
      <c r="B9" s="378"/>
      <c r="C9" s="379"/>
      <c r="D9" s="380"/>
      <c r="E9" s="183"/>
      <c r="F9" s="187"/>
      <c r="G9" s="124">
        <f t="shared" si="0"/>
        <v>0</v>
      </c>
      <c r="H9" s="65"/>
      <c r="I9" s="65"/>
      <c r="J9" s="83"/>
      <c r="K9" s="62">
        <f aca="true" t="shared" si="1" ref="K9:K40">SUM(G9,H9,I9,J9)</f>
        <v>0</v>
      </c>
    </row>
    <row r="10" spans="1:11" ht="19.5" customHeight="1">
      <c r="A10" s="158"/>
      <c r="B10" s="378"/>
      <c r="C10" s="379"/>
      <c r="D10" s="380"/>
      <c r="E10" s="183"/>
      <c r="F10" s="187"/>
      <c r="G10" s="124">
        <f t="shared" si="0"/>
        <v>0</v>
      </c>
      <c r="H10" s="65"/>
      <c r="I10" s="84"/>
      <c r="J10" s="65"/>
      <c r="K10" s="62">
        <f t="shared" si="1"/>
        <v>0</v>
      </c>
    </row>
    <row r="11" spans="1:11" ht="19.5" customHeight="1">
      <c r="A11" s="158"/>
      <c r="B11" s="378"/>
      <c r="C11" s="379"/>
      <c r="D11" s="380"/>
      <c r="E11" s="183"/>
      <c r="F11" s="187"/>
      <c r="G11" s="124">
        <f t="shared" si="0"/>
        <v>0</v>
      </c>
      <c r="H11" s="65"/>
      <c r="I11" s="65"/>
      <c r="J11" s="66"/>
      <c r="K11" s="62">
        <f t="shared" si="1"/>
        <v>0</v>
      </c>
    </row>
    <row r="12" spans="1:11" ht="19.5" customHeight="1">
      <c r="A12" s="158"/>
      <c r="B12" s="378"/>
      <c r="C12" s="379"/>
      <c r="D12" s="380"/>
      <c r="E12" s="183"/>
      <c r="F12" s="187"/>
      <c r="G12" s="124">
        <f t="shared" si="0"/>
        <v>0</v>
      </c>
      <c r="H12" s="65"/>
      <c r="I12" s="65"/>
      <c r="J12" s="65"/>
      <c r="K12" s="62">
        <f t="shared" si="1"/>
        <v>0</v>
      </c>
    </row>
    <row r="13" spans="1:11" ht="19.5" customHeight="1">
      <c r="A13" s="158"/>
      <c r="B13" s="378"/>
      <c r="C13" s="379"/>
      <c r="D13" s="380"/>
      <c r="E13" s="183"/>
      <c r="F13" s="187"/>
      <c r="G13" s="124">
        <f t="shared" si="0"/>
        <v>0</v>
      </c>
      <c r="H13" s="65"/>
      <c r="I13" s="65"/>
      <c r="J13" s="65"/>
      <c r="K13" s="62">
        <f t="shared" si="1"/>
        <v>0</v>
      </c>
    </row>
    <row r="14" spans="1:11" ht="19.5" customHeight="1">
      <c r="A14" s="158"/>
      <c r="B14" s="378"/>
      <c r="C14" s="379"/>
      <c r="D14" s="380"/>
      <c r="E14" s="183"/>
      <c r="F14" s="187"/>
      <c r="G14" s="124">
        <f t="shared" si="0"/>
        <v>0</v>
      </c>
      <c r="H14" s="65"/>
      <c r="I14" s="65"/>
      <c r="J14" s="65"/>
      <c r="K14" s="62">
        <f t="shared" si="1"/>
        <v>0</v>
      </c>
    </row>
    <row r="15" spans="1:11" ht="19.5" customHeight="1">
      <c r="A15" s="158"/>
      <c r="B15" s="378"/>
      <c r="C15" s="379"/>
      <c r="D15" s="380"/>
      <c r="E15" s="183"/>
      <c r="F15" s="187"/>
      <c r="G15" s="124">
        <f t="shared" si="0"/>
        <v>0</v>
      </c>
      <c r="H15" s="65"/>
      <c r="I15" s="65"/>
      <c r="J15" s="65"/>
      <c r="K15" s="62">
        <f t="shared" si="1"/>
        <v>0</v>
      </c>
    </row>
    <row r="16" spans="1:11" ht="19.5" customHeight="1">
      <c r="A16" s="158"/>
      <c r="B16" s="378"/>
      <c r="C16" s="379"/>
      <c r="D16" s="380"/>
      <c r="E16" s="183"/>
      <c r="F16" s="187"/>
      <c r="G16" s="124">
        <f t="shared" si="0"/>
        <v>0</v>
      </c>
      <c r="H16" s="65"/>
      <c r="I16" s="65"/>
      <c r="J16" s="65"/>
      <c r="K16" s="62">
        <f t="shared" si="1"/>
        <v>0</v>
      </c>
    </row>
    <row r="17" spans="1:11" ht="19.5" customHeight="1">
      <c r="A17" s="158"/>
      <c r="B17" s="378"/>
      <c r="C17" s="379"/>
      <c r="D17" s="380"/>
      <c r="E17" s="183"/>
      <c r="F17" s="187"/>
      <c r="G17" s="124">
        <f t="shared" si="0"/>
        <v>0</v>
      </c>
      <c r="H17" s="65"/>
      <c r="I17" s="65"/>
      <c r="J17" s="65"/>
      <c r="K17" s="62">
        <f t="shared" si="1"/>
        <v>0</v>
      </c>
    </row>
    <row r="18" spans="1:11" ht="19.5" customHeight="1">
      <c r="A18" s="158"/>
      <c r="B18" s="378"/>
      <c r="C18" s="379"/>
      <c r="D18" s="380"/>
      <c r="E18" s="183"/>
      <c r="F18" s="187"/>
      <c r="G18" s="124">
        <f t="shared" si="0"/>
        <v>0</v>
      </c>
      <c r="H18" s="65"/>
      <c r="I18" s="65"/>
      <c r="J18" s="65"/>
      <c r="K18" s="62">
        <f t="shared" si="1"/>
        <v>0</v>
      </c>
    </row>
    <row r="19" spans="1:11" ht="19.5" customHeight="1">
      <c r="A19" s="158"/>
      <c r="B19" s="378"/>
      <c r="C19" s="379"/>
      <c r="D19" s="380"/>
      <c r="E19" s="183"/>
      <c r="F19" s="187"/>
      <c r="G19" s="124">
        <f t="shared" si="0"/>
        <v>0</v>
      </c>
      <c r="H19" s="65"/>
      <c r="I19" s="65"/>
      <c r="J19" s="65"/>
      <c r="K19" s="62">
        <f t="shared" si="1"/>
        <v>0</v>
      </c>
    </row>
    <row r="20" spans="1:11" ht="19.5" customHeight="1">
      <c r="A20" s="158"/>
      <c r="B20" s="378"/>
      <c r="C20" s="379"/>
      <c r="D20" s="380"/>
      <c r="E20" s="183"/>
      <c r="F20" s="187"/>
      <c r="G20" s="124">
        <f t="shared" si="0"/>
        <v>0</v>
      </c>
      <c r="H20" s="65"/>
      <c r="I20" s="65"/>
      <c r="J20" s="65"/>
      <c r="K20" s="62">
        <f t="shared" si="1"/>
        <v>0</v>
      </c>
    </row>
    <row r="21" spans="1:11" ht="19.5" customHeight="1">
      <c r="A21" s="158"/>
      <c r="B21" s="378"/>
      <c r="C21" s="379"/>
      <c r="D21" s="380"/>
      <c r="E21" s="183"/>
      <c r="F21" s="187"/>
      <c r="G21" s="124">
        <f t="shared" si="0"/>
        <v>0</v>
      </c>
      <c r="H21" s="65"/>
      <c r="I21" s="65"/>
      <c r="J21" s="65"/>
      <c r="K21" s="62">
        <f t="shared" si="1"/>
        <v>0</v>
      </c>
    </row>
    <row r="22" spans="1:11" ht="19.5" customHeight="1">
      <c r="A22" s="158"/>
      <c r="B22" s="378"/>
      <c r="C22" s="379"/>
      <c r="D22" s="380"/>
      <c r="E22" s="183"/>
      <c r="F22" s="187"/>
      <c r="G22" s="124">
        <f t="shared" si="0"/>
        <v>0</v>
      </c>
      <c r="H22" s="65"/>
      <c r="I22" s="65"/>
      <c r="J22" s="65"/>
      <c r="K22" s="62">
        <f t="shared" si="1"/>
        <v>0</v>
      </c>
    </row>
    <row r="23" spans="1:11" ht="19.5" customHeight="1">
      <c r="A23" s="158"/>
      <c r="B23" s="378"/>
      <c r="C23" s="379"/>
      <c r="D23" s="380"/>
      <c r="E23" s="183"/>
      <c r="F23" s="187"/>
      <c r="G23" s="124">
        <f t="shared" si="0"/>
        <v>0</v>
      </c>
      <c r="H23" s="65"/>
      <c r="I23" s="65"/>
      <c r="J23" s="65"/>
      <c r="K23" s="62">
        <f t="shared" si="1"/>
        <v>0</v>
      </c>
    </row>
    <row r="24" spans="1:11" ht="19.5" customHeight="1">
      <c r="A24" s="158"/>
      <c r="B24" s="378"/>
      <c r="C24" s="379"/>
      <c r="D24" s="380"/>
      <c r="E24" s="183"/>
      <c r="F24" s="187"/>
      <c r="G24" s="124">
        <f t="shared" si="0"/>
        <v>0</v>
      </c>
      <c r="H24" s="65"/>
      <c r="I24" s="65"/>
      <c r="J24" s="65"/>
      <c r="K24" s="62">
        <f t="shared" si="1"/>
        <v>0</v>
      </c>
    </row>
    <row r="25" spans="1:11" ht="19.5" customHeight="1">
      <c r="A25" s="158"/>
      <c r="B25" s="378"/>
      <c r="C25" s="379"/>
      <c r="D25" s="380"/>
      <c r="E25" s="183"/>
      <c r="F25" s="187"/>
      <c r="G25" s="124">
        <f t="shared" si="0"/>
        <v>0</v>
      </c>
      <c r="H25" s="65"/>
      <c r="I25" s="65"/>
      <c r="J25" s="65"/>
      <c r="K25" s="62">
        <f t="shared" si="1"/>
        <v>0</v>
      </c>
    </row>
    <row r="26" spans="1:11" ht="19.5" customHeight="1">
      <c r="A26" s="158"/>
      <c r="B26" s="378"/>
      <c r="C26" s="379"/>
      <c r="D26" s="380"/>
      <c r="E26" s="183"/>
      <c r="F26" s="187"/>
      <c r="G26" s="124">
        <f t="shared" si="0"/>
        <v>0</v>
      </c>
      <c r="H26" s="65"/>
      <c r="I26" s="65"/>
      <c r="J26" s="65"/>
      <c r="K26" s="62">
        <f t="shared" si="1"/>
        <v>0</v>
      </c>
    </row>
    <row r="27" spans="1:11" ht="19.5" customHeight="1">
      <c r="A27" s="158"/>
      <c r="B27" s="378"/>
      <c r="C27" s="379"/>
      <c r="D27" s="380"/>
      <c r="E27" s="183"/>
      <c r="F27" s="187"/>
      <c r="G27" s="124">
        <f t="shared" si="0"/>
        <v>0</v>
      </c>
      <c r="H27" s="65"/>
      <c r="I27" s="65"/>
      <c r="J27" s="65"/>
      <c r="K27" s="62">
        <f t="shared" si="1"/>
        <v>0</v>
      </c>
    </row>
    <row r="28" spans="1:11" ht="19.5" customHeight="1">
      <c r="A28" s="158"/>
      <c r="B28" s="378"/>
      <c r="C28" s="379"/>
      <c r="D28" s="380"/>
      <c r="E28" s="183"/>
      <c r="F28" s="187"/>
      <c r="G28" s="124">
        <f t="shared" si="0"/>
        <v>0</v>
      </c>
      <c r="H28" s="65"/>
      <c r="I28" s="65"/>
      <c r="J28" s="65"/>
      <c r="K28" s="62">
        <f t="shared" si="1"/>
        <v>0</v>
      </c>
    </row>
    <row r="29" spans="1:11" ht="19.5" customHeight="1">
      <c r="A29" s="158"/>
      <c r="B29" s="378"/>
      <c r="C29" s="379"/>
      <c r="D29" s="380"/>
      <c r="E29" s="183"/>
      <c r="F29" s="187"/>
      <c r="G29" s="124">
        <f t="shared" si="0"/>
        <v>0</v>
      </c>
      <c r="H29" s="65"/>
      <c r="I29" s="65"/>
      <c r="J29" s="65"/>
      <c r="K29" s="62">
        <f t="shared" si="1"/>
        <v>0</v>
      </c>
    </row>
    <row r="30" spans="1:11" ht="19.5" customHeight="1">
      <c r="A30" s="158"/>
      <c r="B30" s="378"/>
      <c r="C30" s="379"/>
      <c r="D30" s="380"/>
      <c r="E30" s="183"/>
      <c r="F30" s="187"/>
      <c r="G30" s="124">
        <f t="shared" si="0"/>
        <v>0</v>
      </c>
      <c r="H30" s="65"/>
      <c r="I30" s="65"/>
      <c r="J30" s="65"/>
      <c r="K30" s="62">
        <f t="shared" si="1"/>
        <v>0</v>
      </c>
    </row>
    <row r="31" spans="1:11" ht="19.5" customHeight="1">
      <c r="A31" s="158"/>
      <c r="B31" s="378"/>
      <c r="C31" s="379"/>
      <c r="D31" s="380"/>
      <c r="E31" s="183"/>
      <c r="F31" s="187"/>
      <c r="G31" s="124">
        <f t="shared" si="0"/>
        <v>0</v>
      </c>
      <c r="H31" s="65"/>
      <c r="I31" s="65"/>
      <c r="J31" s="65"/>
      <c r="K31" s="62">
        <f t="shared" si="1"/>
        <v>0</v>
      </c>
    </row>
    <row r="32" spans="1:11" ht="19.5" customHeight="1">
      <c r="A32" s="158"/>
      <c r="B32" s="378"/>
      <c r="C32" s="379"/>
      <c r="D32" s="380"/>
      <c r="E32" s="183"/>
      <c r="F32" s="187"/>
      <c r="G32" s="124">
        <f t="shared" si="0"/>
        <v>0</v>
      </c>
      <c r="H32" s="65"/>
      <c r="I32" s="65"/>
      <c r="J32" s="65"/>
      <c r="K32" s="62">
        <f t="shared" si="1"/>
        <v>0</v>
      </c>
    </row>
    <row r="33" spans="1:11" ht="19.5" customHeight="1">
      <c r="A33" s="158"/>
      <c r="B33" s="378"/>
      <c r="C33" s="379"/>
      <c r="D33" s="380"/>
      <c r="E33" s="183"/>
      <c r="F33" s="187"/>
      <c r="G33" s="124">
        <f t="shared" si="0"/>
        <v>0</v>
      </c>
      <c r="H33" s="65"/>
      <c r="I33" s="65"/>
      <c r="J33" s="65"/>
      <c r="K33" s="62">
        <f t="shared" si="1"/>
        <v>0</v>
      </c>
    </row>
    <row r="34" spans="1:11" ht="19.5" customHeight="1">
      <c r="A34" s="158"/>
      <c r="B34" s="378"/>
      <c r="C34" s="379"/>
      <c r="D34" s="380"/>
      <c r="E34" s="183"/>
      <c r="F34" s="187"/>
      <c r="G34" s="124">
        <f t="shared" si="0"/>
        <v>0</v>
      </c>
      <c r="H34" s="65"/>
      <c r="I34" s="65"/>
      <c r="J34" s="65"/>
      <c r="K34" s="62">
        <f t="shared" si="1"/>
        <v>0</v>
      </c>
    </row>
    <row r="35" spans="1:11" ht="19.5" customHeight="1">
      <c r="A35" s="158"/>
      <c r="B35" s="378"/>
      <c r="C35" s="379"/>
      <c r="D35" s="380"/>
      <c r="E35" s="183"/>
      <c r="F35" s="187"/>
      <c r="G35" s="124">
        <f t="shared" si="0"/>
        <v>0</v>
      </c>
      <c r="H35" s="65"/>
      <c r="I35" s="65"/>
      <c r="J35" s="65"/>
      <c r="K35" s="62">
        <f t="shared" si="1"/>
        <v>0</v>
      </c>
    </row>
    <row r="36" spans="1:11" ht="19.5" customHeight="1">
      <c r="A36" s="158"/>
      <c r="B36" s="378"/>
      <c r="C36" s="379"/>
      <c r="D36" s="380"/>
      <c r="E36" s="183"/>
      <c r="F36" s="187"/>
      <c r="G36" s="124">
        <f t="shared" si="0"/>
        <v>0</v>
      </c>
      <c r="H36" s="65"/>
      <c r="I36" s="65"/>
      <c r="J36" s="65"/>
      <c r="K36" s="62">
        <f t="shared" si="1"/>
        <v>0</v>
      </c>
    </row>
    <row r="37" spans="1:11" ht="19.5" customHeight="1">
      <c r="A37" s="158"/>
      <c r="B37" s="378"/>
      <c r="C37" s="379"/>
      <c r="D37" s="380"/>
      <c r="E37" s="183"/>
      <c r="F37" s="187"/>
      <c r="G37" s="124">
        <f t="shared" si="0"/>
        <v>0</v>
      </c>
      <c r="H37" s="65"/>
      <c r="I37" s="65"/>
      <c r="J37" s="65"/>
      <c r="K37" s="62">
        <f t="shared" si="1"/>
        <v>0</v>
      </c>
    </row>
    <row r="38" spans="1:11" ht="19.5" customHeight="1">
      <c r="A38" s="158"/>
      <c r="B38" s="378"/>
      <c r="C38" s="379"/>
      <c r="D38" s="380"/>
      <c r="E38" s="183"/>
      <c r="F38" s="187"/>
      <c r="G38" s="124">
        <f t="shared" si="0"/>
        <v>0</v>
      </c>
      <c r="H38" s="65"/>
      <c r="I38" s="65"/>
      <c r="J38" s="65"/>
      <c r="K38" s="62">
        <f t="shared" si="1"/>
        <v>0</v>
      </c>
    </row>
    <row r="39" spans="1:11" ht="19.5" customHeight="1">
      <c r="A39" s="158"/>
      <c r="B39" s="378"/>
      <c r="C39" s="379"/>
      <c r="D39" s="380"/>
      <c r="E39" s="183"/>
      <c r="F39" s="187"/>
      <c r="G39" s="124">
        <f t="shared" si="0"/>
        <v>0</v>
      </c>
      <c r="H39" s="65"/>
      <c r="I39" s="65"/>
      <c r="J39" s="65"/>
      <c r="K39" s="62">
        <f t="shared" si="1"/>
        <v>0</v>
      </c>
    </row>
    <row r="40" spans="1:11" ht="19.5" customHeight="1" thickBot="1">
      <c r="A40" s="159"/>
      <c r="B40" s="397"/>
      <c r="C40" s="398"/>
      <c r="D40" s="399"/>
      <c r="E40" s="186"/>
      <c r="F40" s="187"/>
      <c r="G40" s="125">
        <f t="shared" si="0"/>
        <v>0</v>
      </c>
      <c r="H40" s="67"/>
      <c r="I40" s="67"/>
      <c r="J40" s="67"/>
      <c r="K40" s="155">
        <f t="shared" si="1"/>
        <v>0</v>
      </c>
    </row>
    <row r="41" spans="1:11" ht="19.5" customHeight="1" thickBot="1" thickTop="1">
      <c r="A41" s="394" t="str">
        <f>A3&amp;"Totals:"</f>
        <v>Sheet No. 2 Totals:</v>
      </c>
      <c r="B41" s="395"/>
      <c r="C41" s="395"/>
      <c r="D41" s="396"/>
      <c r="E41" s="55"/>
      <c r="F41" s="188"/>
      <c r="G41" s="55">
        <f>SUM(G6:G40)</f>
        <v>0</v>
      </c>
      <c r="H41" s="55">
        <f>SUM(H6:H40)</f>
        <v>0</v>
      </c>
      <c r="I41" s="55">
        <f>SUM(I6:I40)</f>
        <v>0</v>
      </c>
      <c r="J41" s="55">
        <f>SUM(J6:J40)</f>
        <v>0</v>
      </c>
      <c r="K41" s="89">
        <f>SUM(G41,H41,I41,J41)</f>
        <v>0</v>
      </c>
    </row>
  </sheetData>
  <sheetProtection sheet="1" selectLockedCells="1"/>
  <mergeCells count="44">
    <mergeCell ref="A41:D41"/>
    <mergeCell ref="B32:D32"/>
    <mergeCell ref="B33:D33"/>
    <mergeCell ref="B40:D40"/>
    <mergeCell ref="B35:D35"/>
    <mergeCell ref="B36:D36"/>
    <mergeCell ref="B38:D38"/>
    <mergeCell ref="B39:D39"/>
    <mergeCell ref="B28:D28"/>
    <mergeCell ref="B29:D29"/>
    <mergeCell ref="B30:D30"/>
    <mergeCell ref="B24:D24"/>
    <mergeCell ref="B18:D18"/>
    <mergeCell ref="B19:D19"/>
    <mergeCell ref="E4:G4"/>
    <mergeCell ref="B10:D10"/>
    <mergeCell ref="B16:D16"/>
    <mergeCell ref="B9:D9"/>
    <mergeCell ref="B37:D37"/>
    <mergeCell ref="B34:D34"/>
    <mergeCell ref="B17:D17"/>
    <mergeCell ref="B22:D22"/>
    <mergeCell ref="B6:D6"/>
    <mergeCell ref="B4:D5"/>
    <mergeCell ref="K4:K5"/>
    <mergeCell ref="B31:D31"/>
    <mergeCell ref="B27:D27"/>
    <mergeCell ref="B11:D11"/>
    <mergeCell ref="J4:J5"/>
    <mergeCell ref="B23:D23"/>
    <mergeCell ref="B12:D12"/>
    <mergeCell ref="B13:D13"/>
    <mergeCell ref="B25:D25"/>
    <mergeCell ref="B26:D26"/>
    <mergeCell ref="A1:K2"/>
    <mergeCell ref="A3:K3"/>
    <mergeCell ref="B20:D20"/>
    <mergeCell ref="B21:D21"/>
    <mergeCell ref="B15:D15"/>
    <mergeCell ref="B14:D14"/>
    <mergeCell ref="I4:I5"/>
    <mergeCell ref="B7:D7"/>
    <mergeCell ref="B8:D8"/>
    <mergeCell ref="H4:H5"/>
  </mergeCells>
  <dataValidations count="2">
    <dataValidation errorStyle="information" type="list" allowBlank="1" showErrorMessage="1" promptTitle="Mileage Rate Policy" errorTitle="Must be lower departmental rate" error="Only manually-entered mileage rates less than allowable University rates will be accepted.  Please ensure a lower rate has been entered due to more restrictive departmental policies." sqref="F6:F40">
      <formula1>"0.575,0.560,0.450,0.250"</formula1>
    </dataValidation>
    <dataValidation type="list" allowBlank="1" showInputMessage="1" showErrorMessage="1" sqref="A5">
      <formula1>"2014,2015"</formula1>
    </dataValidation>
  </dataValidations>
  <hyperlinks>
    <hyperlink ref="I4:I5" r:id="rId1" display="Lodging"/>
  </hyperlinks>
  <printOptions/>
  <pageMargins left="0.15" right="0.15" top="0.2" bottom="0.2" header="0.3" footer="0.3"/>
  <pageSetup fitToHeight="1" fitToWidth="1" horizontalDpi="600" verticalDpi="600" orientation="portrait" scale="95"/>
  <legacyDrawing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K111"/>
  <sheetViews>
    <sheetView workbookViewId="0" topLeftCell="A1">
      <selection activeCell="A13" sqref="A13"/>
    </sheetView>
  </sheetViews>
  <sheetFormatPr defaultColWidth="8.8515625" defaultRowHeight="15"/>
  <cols>
    <col min="1" max="1" width="7.00390625" style="0" customWidth="1"/>
    <col min="2" max="3" width="13.28125" style="0" customWidth="1"/>
    <col min="4" max="4" width="12.421875" style="0" customWidth="1"/>
    <col min="5" max="5" width="8.8515625" style="0" customWidth="1"/>
    <col min="6" max="6" width="6.421875" style="0" bestFit="1" customWidth="1"/>
    <col min="7" max="7" width="8.7109375" style="0" customWidth="1"/>
    <col min="8" max="9" width="8.8515625" style="0" customWidth="1"/>
    <col min="10" max="11" width="10.28125" style="0" customWidth="1"/>
  </cols>
  <sheetData>
    <row r="1" spans="1:11" ht="15">
      <c r="A1" s="406" t="s">
        <v>27</v>
      </c>
      <c r="B1" s="407"/>
      <c r="C1" s="407"/>
      <c r="D1" s="407"/>
      <c r="E1" s="407"/>
      <c r="F1" s="407"/>
      <c r="G1" s="407"/>
      <c r="H1" s="407"/>
      <c r="I1" s="407"/>
      <c r="J1" s="407"/>
      <c r="K1" s="408"/>
    </row>
    <row r="2" spans="1:11" ht="15.75" thickBot="1">
      <c r="A2" s="409"/>
      <c r="B2" s="410"/>
      <c r="C2" s="410"/>
      <c r="D2" s="410"/>
      <c r="E2" s="410"/>
      <c r="F2" s="410"/>
      <c r="G2" s="410"/>
      <c r="H2" s="410"/>
      <c r="I2" s="410"/>
      <c r="J2" s="410"/>
      <c r="K2" s="411"/>
    </row>
    <row r="3" spans="1:11" ht="15.75" thickBot="1">
      <c r="A3" s="412" t="s">
        <v>29</v>
      </c>
      <c r="B3" s="413"/>
      <c r="C3" s="413"/>
      <c r="D3" s="413"/>
      <c r="E3" s="413"/>
      <c r="F3" s="413"/>
      <c r="G3" s="413"/>
      <c r="H3" s="413"/>
      <c r="I3" s="413"/>
      <c r="J3" s="413"/>
      <c r="K3" s="414"/>
    </row>
    <row r="4" spans="1:11" ht="15.75" thickBot="1">
      <c r="A4" s="57" t="s">
        <v>9</v>
      </c>
      <c r="B4" s="202" t="s">
        <v>12</v>
      </c>
      <c r="C4" s="203"/>
      <c r="D4" s="204"/>
      <c r="E4" s="416" t="s">
        <v>69</v>
      </c>
      <c r="F4" s="417"/>
      <c r="G4" s="418"/>
      <c r="H4" s="340" t="s">
        <v>13</v>
      </c>
      <c r="I4" s="340" t="s">
        <v>15</v>
      </c>
      <c r="J4" s="345" t="s">
        <v>16</v>
      </c>
      <c r="K4" s="287" t="s">
        <v>14</v>
      </c>
    </row>
    <row r="5" spans="1:11" ht="15.75" thickBot="1">
      <c r="A5" s="165"/>
      <c r="B5" s="205"/>
      <c r="C5" s="206"/>
      <c r="D5" s="207"/>
      <c r="E5" s="119" t="s">
        <v>67</v>
      </c>
      <c r="F5" s="92" t="str">
        <f>'Voucher Pg 1'!G20</f>
        <v>Rate</v>
      </c>
      <c r="G5" s="63" t="s">
        <v>68</v>
      </c>
      <c r="H5" s="386"/>
      <c r="I5" s="415"/>
      <c r="J5" s="387"/>
      <c r="K5" s="386"/>
    </row>
    <row r="6" spans="1:11" ht="19.5" customHeight="1">
      <c r="A6" s="157"/>
      <c r="B6" s="421"/>
      <c r="C6" s="422"/>
      <c r="D6" s="423"/>
      <c r="E6" s="182"/>
      <c r="F6" s="187"/>
      <c r="G6" s="124">
        <f>E6*F6</f>
        <v>0</v>
      </c>
      <c r="H6" s="66"/>
      <c r="I6" s="66"/>
      <c r="J6" s="66"/>
      <c r="K6" s="62">
        <f>SUM(G6,H6,I6,J6)</f>
        <v>0</v>
      </c>
    </row>
    <row r="7" spans="1:11" ht="19.5" customHeight="1">
      <c r="A7" s="158"/>
      <c r="B7" s="403"/>
      <c r="C7" s="404"/>
      <c r="D7" s="405"/>
      <c r="E7" s="183"/>
      <c r="F7" s="187"/>
      <c r="G7" s="124">
        <f aca="true" t="shared" si="0" ref="G7:G40">E7*F7</f>
        <v>0</v>
      </c>
      <c r="H7" s="65"/>
      <c r="I7" s="65"/>
      <c r="J7" s="65"/>
      <c r="K7" s="62">
        <f aca="true" t="shared" si="1" ref="K7:K38">SUM(G7,H7,I7,J7)</f>
        <v>0</v>
      </c>
    </row>
    <row r="8" spans="1:11" ht="19.5" customHeight="1">
      <c r="A8" s="160"/>
      <c r="B8" s="424"/>
      <c r="C8" s="425"/>
      <c r="D8" s="426"/>
      <c r="E8" s="185"/>
      <c r="F8" s="187"/>
      <c r="G8" s="124">
        <f t="shared" si="0"/>
        <v>0</v>
      </c>
      <c r="H8" s="83"/>
      <c r="I8" s="83"/>
      <c r="J8" s="83"/>
      <c r="K8" s="62">
        <f t="shared" si="1"/>
        <v>0</v>
      </c>
    </row>
    <row r="9" spans="1:11" ht="19.5" customHeight="1">
      <c r="A9" s="158"/>
      <c r="B9" s="403"/>
      <c r="C9" s="404"/>
      <c r="D9" s="405"/>
      <c r="E9" s="183"/>
      <c r="F9" s="187"/>
      <c r="G9" s="124">
        <f t="shared" si="0"/>
        <v>0</v>
      </c>
      <c r="H9" s="65"/>
      <c r="I9" s="65"/>
      <c r="J9" s="83"/>
      <c r="K9" s="62">
        <f t="shared" si="1"/>
        <v>0</v>
      </c>
    </row>
    <row r="10" spans="1:11" ht="19.5" customHeight="1">
      <c r="A10" s="158"/>
      <c r="B10" s="403"/>
      <c r="C10" s="404"/>
      <c r="D10" s="405"/>
      <c r="E10" s="183"/>
      <c r="F10" s="187"/>
      <c r="G10" s="124">
        <f t="shared" si="0"/>
        <v>0</v>
      </c>
      <c r="H10" s="65"/>
      <c r="I10" s="84"/>
      <c r="J10" s="65"/>
      <c r="K10" s="62">
        <f t="shared" si="1"/>
        <v>0</v>
      </c>
    </row>
    <row r="11" spans="1:11" ht="19.5" customHeight="1">
      <c r="A11" s="158"/>
      <c r="B11" s="403"/>
      <c r="C11" s="404"/>
      <c r="D11" s="405"/>
      <c r="E11" s="183"/>
      <c r="F11" s="187"/>
      <c r="G11" s="124">
        <f t="shared" si="0"/>
        <v>0</v>
      </c>
      <c r="H11" s="65"/>
      <c r="I11" s="65"/>
      <c r="J11" s="66"/>
      <c r="K11" s="62">
        <f t="shared" si="1"/>
        <v>0</v>
      </c>
    </row>
    <row r="12" spans="1:11" ht="19.5" customHeight="1">
      <c r="A12" s="158"/>
      <c r="B12" s="403"/>
      <c r="C12" s="404"/>
      <c r="D12" s="405"/>
      <c r="E12" s="183"/>
      <c r="F12" s="187"/>
      <c r="G12" s="124">
        <f t="shared" si="0"/>
        <v>0</v>
      </c>
      <c r="H12" s="65"/>
      <c r="I12" s="65"/>
      <c r="J12" s="65"/>
      <c r="K12" s="62">
        <f t="shared" si="1"/>
        <v>0</v>
      </c>
    </row>
    <row r="13" spans="1:11" ht="19.5" customHeight="1">
      <c r="A13" s="158"/>
      <c r="B13" s="403"/>
      <c r="C13" s="404"/>
      <c r="D13" s="405"/>
      <c r="E13" s="183"/>
      <c r="F13" s="187"/>
      <c r="G13" s="124">
        <f t="shared" si="0"/>
        <v>0</v>
      </c>
      <c r="H13" s="65"/>
      <c r="I13" s="65"/>
      <c r="J13" s="65"/>
      <c r="K13" s="62">
        <f t="shared" si="1"/>
        <v>0</v>
      </c>
    </row>
    <row r="14" spans="1:11" ht="19.5" customHeight="1">
      <c r="A14" s="158"/>
      <c r="B14" s="403"/>
      <c r="C14" s="404"/>
      <c r="D14" s="405"/>
      <c r="E14" s="183"/>
      <c r="F14" s="187"/>
      <c r="G14" s="124">
        <f t="shared" si="0"/>
        <v>0</v>
      </c>
      <c r="H14" s="65"/>
      <c r="I14" s="65"/>
      <c r="J14" s="65"/>
      <c r="K14" s="62">
        <f t="shared" si="1"/>
        <v>0</v>
      </c>
    </row>
    <row r="15" spans="1:11" ht="19.5" customHeight="1">
      <c r="A15" s="158"/>
      <c r="B15" s="403"/>
      <c r="C15" s="404"/>
      <c r="D15" s="405"/>
      <c r="E15" s="183"/>
      <c r="F15" s="187"/>
      <c r="G15" s="124">
        <f t="shared" si="0"/>
        <v>0</v>
      </c>
      <c r="H15" s="65"/>
      <c r="I15" s="65"/>
      <c r="J15" s="65"/>
      <c r="K15" s="62">
        <f t="shared" si="1"/>
        <v>0</v>
      </c>
    </row>
    <row r="16" spans="1:11" ht="19.5" customHeight="1">
      <c r="A16" s="158"/>
      <c r="B16" s="403"/>
      <c r="C16" s="404"/>
      <c r="D16" s="405"/>
      <c r="E16" s="183"/>
      <c r="F16" s="187"/>
      <c r="G16" s="124">
        <f t="shared" si="0"/>
        <v>0</v>
      </c>
      <c r="H16" s="65"/>
      <c r="I16" s="65"/>
      <c r="J16" s="65"/>
      <c r="K16" s="62">
        <f t="shared" si="1"/>
        <v>0</v>
      </c>
    </row>
    <row r="17" spans="1:11" ht="19.5" customHeight="1">
      <c r="A17" s="158"/>
      <c r="B17" s="403"/>
      <c r="C17" s="404"/>
      <c r="D17" s="405"/>
      <c r="E17" s="183"/>
      <c r="F17" s="187"/>
      <c r="G17" s="124">
        <f t="shared" si="0"/>
        <v>0</v>
      </c>
      <c r="H17" s="65"/>
      <c r="I17" s="65"/>
      <c r="J17" s="65"/>
      <c r="K17" s="62">
        <f t="shared" si="1"/>
        <v>0</v>
      </c>
    </row>
    <row r="18" spans="1:11" ht="19.5" customHeight="1">
      <c r="A18" s="158"/>
      <c r="B18" s="403"/>
      <c r="C18" s="404"/>
      <c r="D18" s="405"/>
      <c r="E18" s="183"/>
      <c r="F18" s="187"/>
      <c r="G18" s="124">
        <f t="shared" si="0"/>
        <v>0</v>
      </c>
      <c r="H18" s="65"/>
      <c r="I18" s="65"/>
      <c r="J18" s="65"/>
      <c r="K18" s="62">
        <f t="shared" si="1"/>
        <v>0</v>
      </c>
    </row>
    <row r="19" spans="1:11" ht="19.5" customHeight="1">
      <c r="A19" s="158"/>
      <c r="B19" s="403"/>
      <c r="C19" s="404"/>
      <c r="D19" s="405"/>
      <c r="E19" s="183"/>
      <c r="F19" s="187"/>
      <c r="G19" s="124">
        <f t="shared" si="0"/>
        <v>0</v>
      </c>
      <c r="H19" s="65"/>
      <c r="I19" s="65"/>
      <c r="J19" s="65"/>
      <c r="K19" s="62">
        <f t="shared" si="1"/>
        <v>0</v>
      </c>
    </row>
    <row r="20" spans="1:11" ht="19.5" customHeight="1">
      <c r="A20" s="158"/>
      <c r="B20" s="403"/>
      <c r="C20" s="404"/>
      <c r="D20" s="405"/>
      <c r="E20" s="183"/>
      <c r="F20" s="187"/>
      <c r="G20" s="124">
        <f t="shared" si="0"/>
        <v>0</v>
      </c>
      <c r="H20" s="65"/>
      <c r="I20" s="65"/>
      <c r="J20" s="65"/>
      <c r="K20" s="62">
        <f t="shared" si="1"/>
        <v>0</v>
      </c>
    </row>
    <row r="21" spans="1:11" ht="19.5" customHeight="1">
      <c r="A21" s="158"/>
      <c r="B21" s="403"/>
      <c r="C21" s="404"/>
      <c r="D21" s="405"/>
      <c r="E21" s="183"/>
      <c r="F21" s="187"/>
      <c r="G21" s="124">
        <f t="shared" si="0"/>
        <v>0</v>
      </c>
      <c r="H21" s="65"/>
      <c r="I21" s="65"/>
      <c r="J21" s="65"/>
      <c r="K21" s="62">
        <f t="shared" si="1"/>
        <v>0</v>
      </c>
    </row>
    <row r="22" spans="1:11" ht="19.5" customHeight="1">
      <c r="A22" s="158"/>
      <c r="B22" s="403"/>
      <c r="C22" s="404"/>
      <c r="D22" s="405"/>
      <c r="E22" s="183"/>
      <c r="F22" s="187"/>
      <c r="G22" s="124">
        <f t="shared" si="0"/>
        <v>0</v>
      </c>
      <c r="H22" s="65"/>
      <c r="I22" s="65"/>
      <c r="J22" s="65"/>
      <c r="K22" s="62">
        <f t="shared" si="1"/>
        <v>0</v>
      </c>
    </row>
    <row r="23" spans="1:11" ht="19.5" customHeight="1">
      <c r="A23" s="158"/>
      <c r="B23" s="403"/>
      <c r="C23" s="404"/>
      <c r="D23" s="405"/>
      <c r="E23" s="183"/>
      <c r="F23" s="187"/>
      <c r="G23" s="124">
        <f t="shared" si="0"/>
        <v>0</v>
      </c>
      <c r="H23" s="65"/>
      <c r="I23" s="65"/>
      <c r="J23" s="65"/>
      <c r="K23" s="62">
        <f t="shared" si="1"/>
        <v>0</v>
      </c>
    </row>
    <row r="24" spans="1:11" ht="19.5" customHeight="1">
      <c r="A24" s="158"/>
      <c r="B24" s="403"/>
      <c r="C24" s="404"/>
      <c r="D24" s="405"/>
      <c r="E24" s="183"/>
      <c r="F24" s="187"/>
      <c r="G24" s="124">
        <f t="shared" si="0"/>
        <v>0</v>
      </c>
      <c r="H24" s="65"/>
      <c r="I24" s="65"/>
      <c r="J24" s="65"/>
      <c r="K24" s="62">
        <f t="shared" si="1"/>
        <v>0</v>
      </c>
    </row>
    <row r="25" spans="1:11" ht="19.5" customHeight="1">
      <c r="A25" s="158"/>
      <c r="B25" s="403"/>
      <c r="C25" s="404"/>
      <c r="D25" s="405"/>
      <c r="E25" s="183"/>
      <c r="F25" s="187"/>
      <c r="G25" s="124">
        <f t="shared" si="0"/>
        <v>0</v>
      </c>
      <c r="H25" s="65"/>
      <c r="I25" s="65"/>
      <c r="J25" s="65"/>
      <c r="K25" s="62">
        <f t="shared" si="1"/>
        <v>0</v>
      </c>
    </row>
    <row r="26" spans="1:11" ht="19.5" customHeight="1">
      <c r="A26" s="158"/>
      <c r="B26" s="403"/>
      <c r="C26" s="404"/>
      <c r="D26" s="405"/>
      <c r="E26" s="183"/>
      <c r="F26" s="187"/>
      <c r="G26" s="124">
        <f t="shared" si="0"/>
        <v>0</v>
      </c>
      <c r="H26" s="65"/>
      <c r="I26" s="65"/>
      <c r="J26" s="65"/>
      <c r="K26" s="62">
        <f t="shared" si="1"/>
        <v>0</v>
      </c>
    </row>
    <row r="27" spans="1:11" ht="19.5" customHeight="1">
      <c r="A27" s="158"/>
      <c r="B27" s="403"/>
      <c r="C27" s="404"/>
      <c r="D27" s="405"/>
      <c r="E27" s="183"/>
      <c r="F27" s="187"/>
      <c r="G27" s="124">
        <f t="shared" si="0"/>
        <v>0</v>
      </c>
      <c r="H27" s="65"/>
      <c r="I27" s="65"/>
      <c r="J27" s="65"/>
      <c r="K27" s="62">
        <f t="shared" si="1"/>
        <v>0</v>
      </c>
    </row>
    <row r="28" spans="1:11" ht="19.5" customHeight="1">
      <c r="A28" s="158"/>
      <c r="B28" s="403"/>
      <c r="C28" s="404"/>
      <c r="D28" s="405"/>
      <c r="E28" s="183"/>
      <c r="F28" s="187"/>
      <c r="G28" s="124">
        <f t="shared" si="0"/>
        <v>0</v>
      </c>
      <c r="H28" s="65"/>
      <c r="I28" s="65"/>
      <c r="J28" s="65"/>
      <c r="K28" s="62">
        <f t="shared" si="1"/>
        <v>0</v>
      </c>
    </row>
    <row r="29" spans="1:11" ht="19.5" customHeight="1">
      <c r="A29" s="158"/>
      <c r="B29" s="403"/>
      <c r="C29" s="404"/>
      <c r="D29" s="405"/>
      <c r="E29" s="183"/>
      <c r="F29" s="187"/>
      <c r="G29" s="124">
        <f t="shared" si="0"/>
        <v>0</v>
      </c>
      <c r="H29" s="65"/>
      <c r="I29" s="65"/>
      <c r="J29" s="65"/>
      <c r="K29" s="62">
        <f t="shared" si="1"/>
        <v>0</v>
      </c>
    </row>
    <row r="30" spans="1:11" ht="19.5" customHeight="1">
      <c r="A30" s="158"/>
      <c r="B30" s="403"/>
      <c r="C30" s="404"/>
      <c r="D30" s="405"/>
      <c r="E30" s="183"/>
      <c r="F30" s="187"/>
      <c r="G30" s="124">
        <f t="shared" si="0"/>
        <v>0</v>
      </c>
      <c r="H30" s="65"/>
      <c r="I30" s="65"/>
      <c r="J30" s="65"/>
      <c r="K30" s="62">
        <f t="shared" si="1"/>
        <v>0</v>
      </c>
    </row>
    <row r="31" spans="1:11" ht="19.5" customHeight="1">
      <c r="A31" s="158"/>
      <c r="B31" s="403"/>
      <c r="C31" s="404"/>
      <c r="D31" s="405"/>
      <c r="E31" s="183"/>
      <c r="F31" s="187"/>
      <c r="G31" s="124">
        <f t="shared" si="0"/>
        <v>0</v>
      </c>
      <c r="H31" s="65"/>
      <c r="I31" s="65"/>
      <c r="J31" s="65"/>
      <c r="K31" s="62">
        <f t="shared" si="1"/>
        <v>0</v>
      </c>
    </row>
    <row r="32" spans="1:11" ht="19.5" customHeight="1">
      <c r="A32" s="158"/>
      <c r="B32" s="403"/>
      <c r="C32" s="404"/>
      <c r="D32" s="405"/>
      <c r="E32" s="183"/>
      <c r="F32" s="187"/>
      <c r="G32" s="124">
        <f t="shared" si="0"/>
        <v>0</v>
      </c>
      <c r="H32" s="65"/>
      <c r="I32" s="65"/>
      <c r="J32" s="65"/>
      <c r="K32" s="62">
        <f t="shared" si="1"/>
        <v>0</v>
      </c>
    </row>
    <row r="33" spans="1:11" ht="19.5" customHeight="1">
      <c r="A33" s="158"/>
      <c r="B33" s="403"/>
      <c r="C33" s="404"/>
      <c r="D33" s="405"/>
      <c r="E33" s="183"/>
      <c r="F33" s="187"/>
      <c r="G33" s="124">
        <f t="shared" si="0"/>
        <v>0</v>
      </c>
      <c r="H33" s="65"/>
      <c r="I33" s="65"/>
      <c r="J33" s="65"/>
      <c r="K33" s="62">
        <f t="shared" si="1"/>
        <v>0</v>
      </c>
    </row>
    <row r="34" spans="1:11" ht="19.5" customHeight="1">
      <c r="A34" s="158"/>
      <c r="B34" s="403"/>
      <c r="C34" s="404"/>
      <c r="D34" s="405"/>
      <c r="E34" s="183"/>
      <c r="F34" s="187"/>
      <c r="G34" s="124">
        <f t="shared" si="0"/>
        <v>0</v>
      </c>
      <c r="H34" s="65"/>
      <c r="I34" s="65"/>
      <c r="J34" s="65"/>
      <c r="K34" s="62">
        <f t="shared" si="1"/>
        <v>0</v>
      </c>
    </row>
    <row r="35" spans="1:11" ht="19.5" customHeight="1">
      <c r="A35" s="158"/>
      <c r="B35" s="403"/>
      <c r="C35" s="404"/>
      <c r="D35" s="405"/>
      <c r="E35" s="183"/>
      <c r="F35" s="187"/>
      <c r="G35" s="124">
        <f t="shared" si="0"/>
        <v>0</v>
      </c>
      <c r="H35" s="65"/>
      <c r="I35" s="65"/>
      <c r="J35" s="65"/>
      <c r="K35" s="62">
        <f t="shared" si="1"/>
        <v>0</v>
      </c>
    </row>
    <row r="36" spans="1:11" ht="19.5" customHeight="1">
      <c r="A36" s="158"/>
      <c r="B36" s="403"/>
      <c r="C36" s="404"/>
      <c r="D36" s="405"/>
      <c r="E36" s="183"/>
      <c r="F36" s="187"/>
      <c r="G36" s="124">
        <f t="shared" si="0"/>
        <v>0</v>
      </c>
      <c r="H36" s="65"/>
      <c r="I36" s="65"/>
      <c r="J36" s="65"/>
      <c r="K36" s="62">
        <f t="shared" si="1"/>
        <v>0</v>
      </c>
    </row>
    <row r="37" spans="1:11" ht="19.5" customHeight="1">
      <c r="A37" s="158"/>
      <c r="B37" s="403"/>
      <c r="C37" s="404"/>
      <c r="D37" s="405"/>
      <c r="E37" s="183"/>
      <c r="F37" s="187"/>
      <c r="G37" s="124">
        <f t="shared" si="0"/>
        <v>0</v>
      </c>
      <c r="H37" s="65"/>
      <c r="I37" s="65"/>
      <c r="J37" s="65"/>
      <c r="K37" s="62">
        <f t="shared" si="1"/>
        <v>0</v>
      </c>
    </row>
    <row r="38" spans="1:11" ht="19.5" customHeight="1">
      <c r="A38" s="158"/>
      <c r="B38" s="403"/>
      <c r="C38" s="404"/>
      <c r="D38" s="405"/>
      <c r="E38" s="183"/>
      <c r="F38" s="187"/>
      <c r="G38" s="124">
        <f t="shared" si="0"/>
        <v>0</v>
      </c>
      <c r="H38" s="65"/>
      <c r="I38" s="65"/>
      <c r="J38" s="65"/>
      <c r="K38" s="62">
        <f t="shared" si="1"/>
        <v>0</v>
      </c>
    </row>
    <row r="39" spans="1:11" ht="19.5" customHeight="1">
      <c r="A39" s="158"/>
      <c r="B39" s="403"/>
      <c r="C39" s="404"/>
      <c r="D39" s="405"/>
      <c r="E39" s="183"/>
      <c r="F39" s="187"/>
      <c r="G39" s="124">
        <f t="shared" si="0"/>
        <v>0</v>
      </c>
      <c r="H39" s="65"/>
      <c r="I39" s="65"/>
      <c r="J39" s="65"/>
      <c r="K39" s="62">
        <f>SUM(G39,H39,I39,J39)</f>
        <v>0</v>
      </c>
    </row>
    <row r="40" spans="1:11" ht="19.5" customHeight="1" thickBot="1">
      <c r="A40" s="159"/>
      <c r="B40" s="400"/>
      <c r="C40" s="401"/>
      <c r="D40" s="402"/>
      <c r="E40" s="184"/>
      <c r="F40" s="187"/>
      <c r="G40" s="125">
        <f t="shared" si="0"/>
        <v>0</v>
      </c>
      <c r="H40" s="67"/>
      <c r="I40" s="67"/>
      <c r="J40" s="67"/>
      <c r="K40" s="121">
        <f>SUM(G40,H40,I40,J40)</f>
        <v>0</v>
      </c>
    </row>
    <row r="41" spans="1:11" ht="19.5" customHeight="1" thickBot="1" thickTop="1">
      <c r="A41" s="419" t="str">
        <f>A3&amp;" Totals:  "</f>
        <v>Sheet No. 3  Totals:  </v>
      </c>
      <c r="B41" s="420"/>
      <c r="C41" s="420"/>
      <c r="D41" s="420"/>
      <c r="E41" s="91"/>
      <c r="F41" s="91"/>
      <c r="G41" s="91">
        <f>SUM(G6:G40)</f>
        <v>0</v>
      </c>
      <c r="H41" s="91">
        <f>SUM(H6:H40)</f>
        <v>0</v>
      </c>
      <c r="I41" s="91">
        <f>SUM(I6:I40)</f>
        <v>0</v>
      </c>
      <c r="J41" s="91">
        <f>SUM(J6:J40)</f>
        <v>0</v>
      </c>
      <c r="K41" s="90">
        <f>SUM(K6:K40)</f>
        <v>0</v>
      </c>
    </row>
    <row r="97" spans="1:3" ht="13.5" hidden="1">
      <c r="A97" s="147" t="s">
        <v>77</v>
      </c>
      <c r="B97" s="147"/>
      <c r="C97" s="147"/>
    </row>
    <row r="98" ht="13.5" hidden="1"/>
    <row r="99" ht="13.5" hidden="1">
      <c r="A99" s="197">
        <v>0.575</v>
      </c>
    </row>
    <row r="100" ht="13.5" hidden="1">
      <c r="A100" s="192">
        <v>0.56</v>
      </c>
    </row>
    <row r="101" ht="13.5" hidden="1">
      <c r="A101" s="191">
        <v>0.45</v>
      </c>
    </row>
    <row r="102" ht="13.5" hidden="1">
      <c r="A102" s="191">
        <v>0.25</v>
      </c>
    </row>
    <row r="103" ht="13.5" hidden="1"/>
    <row r="104" ht="13.5" hidden="1"/>
    <row r="105" ht="13.5" hidden="1"/>
    <row r="106" ht="13.5" hidden="1"/>
    <row r="107" ht="13.5" hidden="1"/>
    <row r="108" ht="13.5" hidden="1"/>
    <row r="109" ht="13.5" hidden="1"/>
    <row r="110" ht="13.5" hidden="1">
      <c r="A110">
        <v>2014</v>
      </c>
    </row>
    <row r="111" ht="13.5" hidden="1">
      <c r="A111">
        <v>2015</v>
      </c>
    </row>
    <row r="112" ht="13.5" hidden="1"/>
  </sheetData>
  <sheetProtection sheet="1" selectLockedCells="1"/>
  <mergeCells count="44">
    <mergeCell ref="B6:D6"/>
    <mergeCell ref="B7:D7"/>
    <mergeCell ref="B8:D8"/>
    <mergeCell ref="B9:D9"/>
    <mergeCell ref="B10:D10"/>
    <mergeCell ref="B11:D11"/>
    <mergeCell ref="A41:D41"/>
    <mergeCell ref="B36:D36"/>
    <mergeCell ref="B37:D37"/>
    <mergeCell ref="B17:D17"/>
    <mergeCell ref="B18:D18"/>
    <mergeCell ref="B19:D19"/>
    <mergeCell ref="B20:D20"/>
    <mergeCell ref="B21:D21"/>
    <mergeCell ref="B26:D26"/>
    <mergeCell ref="B32:D32"/>
    <mergeCell ref="A1:K2"/>
    <mergeCell ref="A3:K3"/>
    <mergeCell ref="B4:D5"/>
    <mergeCell ref="I4:I5"/>
    <mergeCell ref="J4:J5"/>
    <mergeCell ref="K4:K5"/>
    <mergeCell ref="H4:H5"/>
    <mergeCell ref="E4:G4"/>
    <mergeCell ref="B12:D12"/>
    <mergeCell ref="B33:D33"/>
    <mergeCell ref="B13:D13"/>
    <mergeCell ref="B14:D14"/>
    <mergeCell ref="B15:D15"/>
    <mergeCell ref="B16:D16"/>
    <mergeCell ref="B22:D22"/>
    <mergeCell ref="B28:D28"/>
    <mergeCell ref="B29:D29"/>
    <mergeCell ref="B30:D30"/>
    <mergeCell ref="B40:D40"/>
    <mergeCell ref="B23:D23"/>
    <mergeCell ref="B34:D34"/>
    <mergeCell ref="B24:D24"/>
    <mergeCell ref="B25:D25"/>
    <mergeCell ref="B35:D35"/>
    <mergeCell ref="B38:D38"/>
    <mergeCell ref="B39:D39"/>
    <mergeCell ref="B31:D31"/>
    <mergeCell ref="B27:D27"/>
  </mergeCells>
  <dataValidations count="2">
    <dataValidation errorStyle="information" type="list" allowBlank="1" showErrorMessage="1" promptTitle="Mileage Rate Policy" errorTitle="Must be lower departmental rate" error="Only manually-entered mileage rates less than allowable University rates will be accepted.  Please ensure a lower rate has been entered due to more restrictive departmental policies." sqref="F6:F40">
      <formula1>"0.575,0.560,0.450,0.250"</formula1>
    </dataValidation>
    <dataValidation type="list" allowBlank="1" showInputMessage="1" showErrorMessage="1" sqref="A5">
      <formula1>"2014,2015"</formula1>
    </dataValidation>
  </dataValidations>
  <hyperlinks>
    <hyperlink ref="I4:I5" r:id="rId1" display="Lodging"/>
  </hyperlinks>
  <printOptions/>
  <pageMargins left="0.15" right="0.15" top="0.2" bottom="0.2" header="0.3" footer="0.3"/>
  <pageSetup fitToHeight="1" fitToWidth="1" horizontalDpi="600" verticalDpi="600" orientation="portrait" scale="95"/>
  <legacyDrawing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K111"/>
  <sheetViews>
    <sheetView workbookViewId="0" topLeftCell="A1">
      <selection activeCell="A5" sqref="A5"/>
    </sheetView>
  </sheetViews>
  <sheetFormatPr defaultColWidth="8.8515625" defaultRowHeight="15"/>
  <cols>
    <col min="1" max="1" width="6.8515625" style="0" customWidth="1"/>
    <col min="2" max="3" width="13.28125" style="0" customWidth="1"/>
    <col min="4" max="4" width="12.421875" style="0" customWidth="1"/>
    <col min="5" max="5" width="8.8515625" style="0" customWidth="1"/>
    <col min="6" max="6" width="6.421875" style="0" bestFit="1" customWidth="1"/>
    <col min="7" max="7" width="8.7109375" style="0" customWidth="1"/>
    <col min="8" max="9" width="8.8515625" style="0" customWidth="1"/>
    <col min="10" max="11" width="10.28125" style="0" customWidth="1"/>
  </cols>
  <sheetData>
    <row r="1" spans="1:11" ht="15">
      <c r="A1" s="406" t="s">
        <v>27</v>
      </c>
      <c r="B1" s="407"/>
      <c r="C1" s="407"/>
      <c r="D1" s="407"/>
      <c r="E1" s="407"/>
      <c r="F1" s="407"/>
      <c r="G1" s="407"/>
      <c r="H1" s="407"/>
      <c r="I1" s="407"/>
      <c r="J1" s="407"/>
      <c r="K1" s="408"/>
    </row>
    <row r="2" spans="1:11" ht="15.75" thickBot="1">
      <c r="A2" s="409"/>
      <c r="B2" s="410"/>
      <c r="C2" s="410"/>
      <c r="D2" s="410"/>
      <c r="E2" s="410"/>
      <c r="F2" s="410"/>
      <c r="G2" s="410"/>
      <c r="H2" s="410"/>
      <c r="I2" s="410"/>
      <c r="J2" s="410"/>
      <c r="K2" s="411"/>
    </row>
    <row r="3" spans="1:11" ht="15.75" thickBot="1">
      <c r="A3" s="412" t="s">
        <v>30</v>
      </c>
      <c r="B3" s="413"/>
      <c r="C3" s="413"/>
      <c r="D3" s="413"/>
      <c r="E3" s="413"/>
      <c r="F3" s="413"/>
      <c r="G3" s="413"/>
      <c r="H3" s="413"/>
      <c r="I3" s="413"/>
      <c r="J3" s="413"/>
      <c r="K3" s="414"/>
    </row>
    <row r="4" spans="1:11" ht="15.75" thickBot="1">
      <c r="A4" s="57" t="s">
        <v>9</v>
      </c>
      <c r="B4" s="202" t="s">
        <v>12</v>
      </c>
      <c r="C4" s="203"/>
      <c r="D4" s="204"/>
      <c r="E4" s="427" t="s">
        <v>69</v>
      </c>
      <c r="F4" s="428"/>
      <c r="G4" s="428"/>
      <c r="H4" s="340" t="s">
        <v>13</v>
      </c>
      <c r="I4" s="340" t="s">
        <v>15</v>
      </c>
      <c r="J4" s="345" t="s">
        <v>16</v>
      </c>
      <c r="K4" s="287" t="s">
        <v>14</v>
      </c>
    </row>
    <row r="5" spans="1:11" ht="15.75" thickBot="1">
      <c r="A5" s="165"/>
      <c r="B5" s="205"/>
      <c r="C5" s="206"/>
      <c r="D5" s="207"/>
      <c r="E5" s="117" t="s">
        <v>67</v>
      </c>
      <c r="F5" s="120" t="s">
        <v>66</v>
      </c>
      <c r="G5" s="118" t="s">
        <v>68</v>
      </c>
      <c r="H5" s="386"/>
      <c r="I5" s="415"/>
      <c r="J5" s="387"/>
      <c r="K5" s="386"/>
    </row>
    <row r="6" spans="1:11" ht="19.5" customHeight="1">
      <c r="A6" s="157"/>
      <c r="B6" s="421"/>
      <c r="C6" s="422"/>
      <c r="D6" s="423"/>
      <c r="E6" s="182"/>
      <c r="F6" s="187"/>
      <c r="G6" s="124">
        <f>E6*F6</f>
        <v>0</v>
      </c>
      <c r="H6" s="66"/>
      <c r="I6" s="66"/>
      <c r="J6" s="66"/>
      <c r="K6" s="62">
        <f>SUM(G6,H6,I6,J6)</f>
        <v>0</v>
      </c>
    </row>
    <row r="7" spans="1:11" ht="19.5" customHeight="1">
      <c r="A7" s="158"/>
      <c r="B7" s="403"/>
      <c r="C7" s="404"/>
      <c r="D7" s="405"/>
      <c r="E7" s="183"/>
      <c r="F7" s="187"/>
      <c r="G7" s="124">
        <f aca="true" t="shared" si="0" ref="G7:G40">E7*F7</f>
        <v>0</v>
      </c>
      <c r="H7" s="65"/>
      <c r="I7" s="65"/>
      <c r="J7" s="65"/>
      <c r="K7" s="62">
        <f aca="true" t="shared" si="1" ref="K7:K39">SUM(G7,H7,I7,J7)</f>
        <v>0</v>
      </c>
    </row>
    <row r="8" spans="1:11" ht="19.5" customHeight="1">
      <c r="A8" s="160"/>
      <c r="B8" s="424"/>
      <c r="C8" s="425"/>
      <c r="D8" s="426"/>
      <c r="E8" s="185"/>
      <c r="F8" s="187"/>
      <c r="G8" s="124">
        <f t="shared" si="0"/>
        <v>0</v>
      </c>
      <c r="H8" s="83"/>
      <c r="I8" s="83"/>
      <c r="J8" s="83"/>
      <c r="K8" s="62">
        <f t="shared" si="1"/>
        <v>0</v>
      </c>
    </row>
    <row r="9" spans="1:11" ht="19.5" customHeight="1">
      <c r="A9" s="158"/>
      <c r="B9" s="403"/>
      <c r="C9" s="404"/>
      <c r="D9" s="405"/>
      <c r="E9" s="183"/>
      <c r="F9" s="187"/>
      <c r="G9" s="124">
        <f t="shared" si="0"/>
        <v>0</v>
      </c>
      <c r="H9" s="65"/>
      <c r="I9" s="65"/>
      <c r="J9" s="83"/>
      <c r="K9" s="62">
        <f t="shared" si="1"/>
        <v>0</v>
      </c>
    </row>
    <row r="10" spans="1:11" ht="19.5" customHeight="1">
      <c r="A10" s="158"/>
      <c r="B10" s="403"/>
      <c r="C10" s="404"/>
      <c r="D10" s="405"/>
      <c r="E10" s="183"/>
      <c r="F10" s="187"/>
      <c r="G10" s="124">
        <f t="shared" si="0"/>
        <v>0</v>
      </c>
      <c r="H10" s="65"/>
      <c r="I10" s="84"/>
      <c r="J10" s="65"/>
      <c r="K10" s="62">
        <f t="shared" si="1"/>
        <v>0</v>
      </c>
    </row>
    <row r="11" spans="1:11" ht="19.5" customHeight="1">
      <c r="A11" s="158"/>
      <c r="B11" s="403"/>
      <c r="C11" s="404"/>
      <c r="D11" s="405"/>
      <c r="E11" s="183"/>
      <c r="F11" s="187"/>
      <c r="G11" s="124">
        <f t="shared" si="0"/>
        <v>0</v>
      </c>
      <c r="H11" s="65"/>
      <c r="I11" s="65"/>
      <c r="J11" s="66"/>
      <c r="K11" s="62">
        <f t="shared" si="1"/>
        <v>0</v>
      </c>
    </row>
    <row r="12" spans="1:11" ht="19.5" customHeight="1">
      <c r="A12" s="158"/>
      <c r="B12" s="403"/>
      <c r="C12" s="404"/>
      <c r="D12" s="405"/>
      <c r="E12" s="183"/>
      <c r="F12" s="187"/>
      <c r="G12" s="124">
        <f t="shared" si="0"/>
        <v>0</v>
      </c>
      <c r="H12" s="65"/>
      <c r="I12" s="65"/>
      <c r="J12" s="65"/>
      <c r="K12" s="62">
        <f t="shared" si="1"/>
        <v>0</v>
      </c>
    </row>
    <row r="13" spans="1:11" ht="19.5" customHeight="1">
      <c r="A13" s="158"/>
      <c r="B13" s="403"/>
      <c r="C13" s="404"/>
      <c r="D13" s="405"/>
      <c r="E13" s="183"/>
      <c r="F13" s="187"/>
      <c r="G13" s="124">
        <f t="shared" si="0"/>
        <v>0</v>
      </c>
      <c r="H13" s="65"/>
      <c r="I13" s="65"/>
      <c r="J13" s="65"/>
      <c r="K13" s="62">
        <f t="shared" si="1"/>
        <v>0</v>
      </c>
    </row>
    <row r="14" spans="1:11" ht="19.5" customHeight="1">
      <c r="A14" s="158"/>
      <c r="B14" s="403"/>
      <c r="C14" s="404"/>
      <c r="D14" s="405"/>
      <c r="E14" s="183"/>
      <c r="F14" s="187"/>
      <c r="G14" s="124">
        <f t="shared" si="0"/>
        <v>0</v>
      </c>
      <c r="H14" s="65"/>
      <c r="I14" s="65"/>
      <c r="J14" s="65"/>
      <c r="K14" s="62">
        <f t="shared" si="1"/>
        <v>0</v>
      </c>
    </row>
    <row r="15" spans="1:11" ht="19.5" customHeight="1">
      <c r="A15" s="158"/>
      <c r="B15" s="403"/>
      <c r="C15" s="404"/>
      <c r="D15" s="405"/>
      <c r="E15" s="183"/>
      <c r="F15" s="187"/>
      <c r="G15" s="124">
        <f t="shared" si="0"/>
        <v>0</v>
      </c>
      <c r="H15" s="65"/>
      <c r="I15" s="65"/>
      <c r="J15" s="65"/>
      <c r="K15" s="62">
        <f t="shared" si="1"/>
        <v>0</v>
      </c>
    </row>
    <row r="16" spans="1:11" ht="19.5" customHeight="1">
      <c r="A16" s="158"/>
      <c r="B16" s="403"/>
      <c r="C16" s="404"/>
      <c r="D16" s="405"/>
      <c r="E16" s="183"/>
      <c r="F16" s="187"/>
      <c r="G16" s="124">
        <f t="shared" si="0"/>
        <v>0</v>
      </c>
      <c r="H16" s="65"/>
      <c r="I16" s="65"/>
      <c r="J16" s="65"/>
      <c r="K16" s="62">
        <f t="shared" si="1"/>
        <v>0</v>
      </c>
    </row>
    <row r="17" spans="1:11" ht="19.5" customHeight="1">
      <c r="A17" s="158"/>
      <c r="B17" s="403"/>
      <c r="C17" s="404"/>
      <c r="D17" s="405"/>
      <c r="E17" s="183"/>
      <c r="F17" s="187"/>
      <c r="G17" s="124">
        <f t="shared" si="0"/>
        <v>0</v>
      </c>
      <c r="H17" s="65"/>
      <c r="I17" s="65"/>
      <c r="J17" s="65"/>
      <c r="K17" s="62">
        <f t="shared" si="1"/>
        <v>0</v>
      </c>
    </row>
    <row r="18" spans="1:11" ht="19.5" customHeight="1">
      <c r="A18" s="158"/>
      <c r="B18" s="403"/>
      <c r="C18" s="404"/>
      <c r="D18" s="405"/>
      <c r="E18" s="183"/>
      <c r="F18" s="187"/>
      <c r="G18" s="124">
        <f t="shared" si="0"/>
        <v>0</v>
      </c>
      <c r="H18" s="65"/>
      <c r="I18" s="65"/>
      <c r="J18" s="65"/>
      <c r="K18" s="62">
        <f t="shared" si="1"/>
        <v>0</v>
      </c>
    </row>
    <row r="19" spans="1:11" ht="19.5" customHeight="1">
      <c r="A19" s="158"/>
      <c r="B19" s="403"/>
      <c r="C19" s="404"/>
      <c r="D19" s="405"/>
      <c r="E19" s="183"/>
      <c r="F19" s="187"/>
      <c r="G19" s="124">
        <f t="shared" si="0"/>
        <v>0</v>
      </c>
      <c r="H19" s="65"/>
      <c r="I19" s="65"/>
      <c r="J19" s="65"/>
      <c r="K19" s="62">
        <f t="shared" si="1"/>
        <v>0</v>
      </c>
    </row>
    <row r="20" spans="1:11" ht="19.5" customHeight="1">
      <c r="A20" s="158"/>
      <c r="B20" s="403"/>
      <c r="C20" s="404"/>
      <c r="D20" s="405"/>
      <c r="E20" s="183"/>
      <c r="F20" s="187"/>
      <c r="G20" s="124">
        <f t="shared" si="0"/>
        <v>0</v>
      </c>
      <c r="H20" s="65"/>
      <c r="I20" s="65"/>
      <c r="J20" s="65"/>
      <c r="K20" s="62">
        <f t="shared" si="1"/>
        <v>0</v>
      </c>
    </row>
    <row r="21" spans="1:11" ht="19.5" customHeight="1">
      <c r="A21" s="158"/>
      <c r="B21" s="403"/>
      <c r="C21" s="404"/>
      <c r="D21" s="405"/>
      <c r="E21" s="183"/>
      <c r="F21" s="187"/>
      <c r="G21" s="124">
        <f t="shared" si="0"/>
        <v>0</v>
      </c>
      <c r="H21" s="65"/>
      <c r="I21" s="65"/>
      <c r="J21" s="65"/>
      <c r="K21" s="62">
        <f t="shared" si="1"/>
        <v>0</v>
      </c>
    </row>
    <row r="22" spans="1:11" ht="19.5" customHeight="1">
      <c r="A22" s="158"/>
      <c r="B22" s="403"/>
      <c r="C22" s="404"/>
      <c r="D22" s="405"/>
      <c r="E22" s="183"/>
      <c r="F22" s="187"/>
      <c r="G22" s="124">
        <f t="shared" si="0"/>
        <v>0</v>
      </c>
      <c r="H22" s="65"/>
      <c r="I22" s="65"/>
      <c r="J22" s="65"/>
      <c r="K22" s="62">
        <f t="shared" si="1"/>
        <v>0</v>
      </c>
    </row>
    <row r="23" spans="1:11" ht="19.5" customHeight="1">
      <c r="A23" s="158"/>
      <c r="B23" s="403"/>
      <c r="C23" s="404"/>
      <c r="D23" s="405"/>
      <c r="E23" s="183"/>
      <c r="F23" s="187"/>
      <c r="G23" s="124">
        <f t="shared" si="0"/>
        <v>0</v>
      </c>
      <c r="H23" s="65"/>
      <c r="I23" s="65"/>
      <c r="J23" s="65"/>
      <c r="K23" s="62">
        <f t="shared" si="1"/>
        <v>0</v>
      </c>
    </row>
    <row r="24" spans="1:11" ht="19.5" customHeight="1">
      <c r="A24" s="158"/>
      <c r="B24" s="403"/>
      <c r="C24" s="404"/>
      <c r="D24" s="405"/>
      <c r="E24" s="183"/>
      <c r="F24" s="187"/>
      <c r="G24" s="124">
        <f t="shared" si="0"/>
        <v>0</v>
      </c>
      <c r="H24" s="65"/>
      <c r="I24" s="65"/>
      <c r="J24" s="65"/>
      <c r="K24" s="62">
        <f t="shared" si="1"/>
        <v>0</v>
      </c>
    </row>
    <row r="25" spans="1:11" ht="19.5" customHeight="1">
      <c r="A25" s="158"/>
      <c r="B25" s="403"/>
      <c r="C25" s="404"/>
      <c r="D25" s="405"/>
      <c r="E25" s="183"/>
      <c r="F25" s="187"/>
      <c r="G25" s="124">
        <f t="shared" si="0"/>
        <v>0</v>
      </c>
      <c r="H25" s="65"/>
      <c r="I25" s="65"/>
      <c r="J25" s="65"/>
      <c r="K25" s="62">
        <f t="shared" si="1"/>
        <v>0</v>
      </c>
    </row>
    <row r="26" spans="1:11" ht="19.5" customHeight="1">
      <c r="A26" s="158"/>
      <c r="B26" s="403"/>
      <c r="C26" s="404"/>
      <c r="D26" s="405"/>
      <c r="E26" s="183"/>
      <c r="F26" s="187"/>
      <c r="G26" s="124">
        <f t="shared" si="0"/>
        <v>0</v>
      </c>
      <c r="H26" s="65"/>
      <c r="I26" s="65"/>
      <c r="J26" s="65"/>
      <c r="K26" s="62">
        <f t="shared" si="1"/>
        <v>0</v>
      </c>
    </row>
    <row r="27" spans="1:11" ht="19.5" customHeight="1">
      <c r="A27" s="158"/>
      <c r="B27" s="403"/>
      <c r="C27" s="404"/>
      <c r="D27" s="405"/>
      <c r="E27" s="183"/>
      <c r="F27" s="187"/>
      <c r="G27" s="124">
        <f t="shared" si="0"/>
        <v>0</v>
      </c>
      <c r="H27" s="65"/>
      <c r="I27" s="65"/>
      <c r="J27" s="65"/>
      <c r="K27" s="62">
        <f t="shared" si="1"/>
        <v>0</v>
      </c>
    </row>
    <row r="28" spans="1:11" ht="19.5" customHeight="1">
      <c r="A28" s="158"/>
      <c r="B28" s="403"/>
      <c r="C28" s="404"/>
      <c r="D28" s="405"/>
      <c r="E28" s="183"/>
      <c r="F28" s="187"/>
      <c r="G28" s="124">
        <f t="shared" si="0"/>
        <v>0</v>
      </c>
      <c r="H28" s="65"/>
      <c r="I28" s="65"/>
      <c r="J28" s="65"/>
      <c r="K28" s="62">
        <f t="shared" si="1"/>
        <v>0</v>
      </c>
    </row>
    <row r="29" spans="1:11" ht="19.5" customHeight="1">
      <c r="A29" s="158"/>
      <c r="B29" s="403"/>
      <c r="C29" s="404"/>
      <c r="D29" s="405"/>
      <c r="E29" s="183"/>
      <c r="F29" s="187"/>
      <c r="G29" s="124">
        <f t="shared" si="0"/>
        <v>0</v>
      </c>
      <c r="H29" s="65"/>
      <c r="I29" s="65"/>
      <c r="J29" s="65"/>
      <c r="K29" s="62">
        <f t="shared" si="1"/>
        <v>0</v>
      </c>
    </row>
    <row r="30" spans="1:11" ht="19.5" customHeight="1">
      <c r="A30" s="158"/>
      <c r="B30" s="403"/>
      <c r="C30" s="404"/>
      <c r="D30" s="405"/>
      <c r="E30" s="183"/>
      <c r="F30" s="187"/>
      <c r="G30" s="124">
        <f t="shared" si="0"/>
        <v>0</v>
      </c>
      <c r="H30" s="65"/>
      <c r="I30" s="65"/>
      <c r="J30" s="65"/>
      <c r="K30" s="62">
        <f t="shared" si="1"/>
        <v>0</v>
      </c>
    </row>
    <row r="31" spans="1:11" ht="19.5" customHeight="1">
      <c r="A31" s="158"/>
      <c r="B31" s="403"/>
      <c r="C31" s="404"/>
      <c r="D31" s="405"/>
      <c r="E31" s="183"/>
      <c r="F31" s="187"/>
      <c r="G31" s="124">
        <f t="shared" si="0"/>
        <v>0</v>
      </c>
      <c r="H31" s="65"/>
      <c r="I31" s="65"/>
      <c r="J31" s="65"/>
      <c r="K31" s="62">
        <f t="shared" si="1"/>
        <v>0</v>
      </c>
    </row>
    <row r="32" spans="1:11" ht="19.5" customHeight="1">
      <c r="A32" s="158"/>
      <c r="B32" s="403"/>
      <c r="C32" s="404"/>
      <c r="D32" s="405"/>
      <c r="E32" s="183"/>
      <c r="F32" s="187"/>
      <c r="G32" s="124">
        <f t="shared" si="0"/>
        <v>0</v>
      </c>
      <c r="H32" s="65"/>
      <c r="I32" s="65"/>
      <c r="J32" s="65"/>
      <c r="K32" s="62">
        <f t="shared" si="1"/>
        <v>0</v>
      </c>
    </row>
    <row r="33" spans="1:11" ht="19.5" customHeight="1">
      <c r="A33" s="158"/>
      <c r="B33" s="403"/>
      <c r="C33" s="404"/>
      <c r="D33" s="405"/>
      <c r="E33" s="183"/>
      <c r="F33" s="187"/>
      <c r="G33" s="124">
        <f t="shared" si="0"/>
        <v>0</v>
      </c>
      <c r="H33" s="65"/>
      <c r="I33" s="65"/>
      <c r="J33" s="65"/>
      <c r="K33" s="62">
        <f t="shared" si="1"/>
        <v>0</v>
      </c>
    </row>
    <row r="34" spans="1:11" ht="19.5" customHeight="1">
      <c r="A34" s="158"/>
      <c r="B34" s="403"/>
      <c r="C34" s="404"/>
      <c r="D34" s="405"/>
      <c r="E34" s="183"/>
      <c r="F34" s="187"/>
      <c r="G34" s="124">
        <f t="shared" si="0"/>
        <v>0</v>
      </c>
      <c r="H34" s="65"/>
      <c r="I34" s="65"/>
      <c r="J34" s="65"/>
      <c r="K34" s="62">
        <f t="shared" si="1"/>
        <v>0</v>
      </c>
    </row>
    <row r="35" spans="1:11" ht="19.5" customHeight="1">
      <c r="A35" s="158"/>
      <c r="B35" s="403"/>
      <c r="C35" s="404"/>
      <c r="D35" s="405"/>
      <c r="E35" s="183"/>
      <c r="F35" s="187"/>
      <c r="G35" s="124">
        <f t="shared" si="0"/>
        <v>0</v>
      </c>
      <c r="H35" s="65"/>
      <c r="I35" s="65"/>
      <c r="J35" s="65"/>
      <c r="K35" s="62">
        <f t="shared" si="1"/>
        <v>0</v>
      </c>
    </row>
    <row r="36" spans="1:11" ht="19.5" customHeight="1">
      <c r="A36" s="158"/>
      <c r="B36" s="403"/>
      <c r="C36" s="404"/>
      <c r="D36" s="405"/>
      <c r="E36" s="183"/>
      <c r="F36" s="187"/>
      <c r="G36" s="124">
        <f t="shared" si="0"/>
        <v>0</v>
      </c>
      <c r="H36" s="65"/>
      <c r="I36" s="65"/>
      <c r="J36" s="65"/>
      <c r="K36" s="62">
        <f t="shared" si="1"/>
        <v>0</v>
      </c>
    </row>
    <row r="37" spans="1:11" ht="19.5" customHeight="1">
      <c r="A37" s="158"/>
      <c r="B37" s="403"/>
      <c r="C37" s="404"/>
      <c r="D37" s="405"/>
      <c r="E37" s="183"/>
      <c r="F37" s="187"/>
      <c r="G37" s="124">
        <f t="shared" si="0"/>
        <v>0</v>
      </c>
      <c r="H37" s="65"/>
      <c r="I37" s="65"/>
      <c r="J37" s="65"/>
      <c r="K37" s="62">
        <f t="shared" si="1"/>
        <v>0</v>
      </c>
    </row>
    <row r="38" spans="1:11" ht="19.5" customHeight="1">
      <c r="A38" s="158"/>
      <c r="B38" s="403"/>
      <c r="C38" s="404"/>
      <c r="D38" s="405"/>
      <c r="E38" s="183"/>
      <c r="F38" s="187"/>
      <c r="G38" s="124">
        <f t="shared" si="0"/>
        <v>0</v>
      </c>
      <c r="H38" s="65"/>
      <c r="I38" s="65"/>
      <c r="J38" s="65"/>
      <c r="K38" s="62">
        <f t="shared" si="1"/>
        <v>0</v>
      </c>
    </row>
    <row r="39" spans="1:11" ht="19.5" customHeight="1">
      <c r="A39" s="158"/>
      <c r="B39" s="403"/>
      <c r="C39" s="404"/>
      <c r="D39" s="405"/>
      <c r="E39" s="183"/>
      <c r="F39" s="187"/>
      <c r="G39" s="124">
        <f t="shared" si="0"/>
        <v>0</v>
      </c>
      <c r="H39" s="65"/>
      <c r="I39" s="65"/>
      <c r="J39" s="65"/>
      <c r="K39" s="62">
        <f t="shared" si="1"/>
        <v>0</v>
      </c>
    </row>
    <row r="40" spans="1:11" ht="19.5" customHeight="1" thickBot="1">
      <c r="A40" s="159"/>
      <c r="B40" s="400"/>
      <c r="C40" s="401"/>
      <c r="D40" s="402"/>
      <c r="E40" s="186"/>
      <c r="F40" s="187"/>
      <c r="G40" s="125">
        <f t="shared" si="0"/>
        <v>0</v>
      </c>
      <c r="H40" s="67"/>
      <c r="I40" s="67"/>
      <c r="J40" s="67"/>
      <c r="K40" s="155">
        <f>SUM(F41,H40,I40,J40)</f>
        <v>0</v>
      </c>
    </row>
    <row r="41" spans="1:11" ht="19.5" customHeight="1" thickBot="1" thickTop="1">
      <c r="A41" s="419" t="str">
        <f>A3&amp;" Totals:  "</f>
        <v>Sheet No. 4  Totals:  </v>
      </c>
      <c r="B41" s="420"/>
      <c r="C41" s="420"/>
      <c r="D41" s="429"/>
      <c r="E41" s="93"/>
      <c r="F41" s="93"/>
      <c r="G41" s="93">
        <f>SUM(G6:G40)</f>
        <v>0</v>
      </c>
      <c r="H41" s="93">
        <f>SUM(H6:H40)</f>
        <v>0</v>
      </c>
      <c r="I41" s="93">
        <f>SUM(I6:I40)</f>
        <v>0</v>
      </c>
      <c r="J41" s="93">
        <f>SUM(J6:J40)</f>
        <v>0</v>
      </c>
      <c r="K41" s="156">
        <f>SUM(K6:K40)</f>
        <v>0</v>
      </c>
    </row>
    <row r="96" ht="13.5" hidden="1"/>
    <row r="97" spans="1:3" ht="13.5" hidden="1">
      <c r="A97" s="147" t="s">
        <v>77</v>
      </c>
      <c r="B97" s="147"/>
      <c r="C97" s="147"/>
    </row>
    <row r="98" ht="13.5" hidden="1"/>
    <row r="99" ht="13.5" hidden="1">
      <c r="A99" s="197">
        <v>0.565</v>
      </c>
    </row>
    <row r="100" ht="13.5" hidden="1">
      <c r="A100" s="193">
        <v>0.555</v>
      </c>
    </row>
    <row r="101" ht="13.5" hidden="1">
      <c r="A101" s="190">
        <v>0.45</v>
      </c>
    </row>
    <row r="102" ht="13.5" hidden="1">
      <c r="A102" s="190">
        <v>0.25</v>
      </c>
    </row>
    <row r="103" ht="13.5" hidden="1"/>
    <row r="104" ht="13.5" hidden="1"/>
    <row r="105" ht="13.5" hidden="1"/>
    <row r="106" ht="13.5" hidden="1"/>
    <row r="107" ht="13.5" hidden="1"/>
    <row r="108" ht="13.5" hidden="1"/>
    <row r="109" ht="13.5" hidden="1"/>
    <row r="110" ht="13.5" hidden="1">
      <c r="A110">
        <v>2012</v>
      </c>
    </row>
    <row r="111" ht="13.5" hidden="1">
      <c r="A111">
        <v>2013</v>
      </c>
    </row>
    <row r="112" ht="13.5" hidden="1"/>
  </sheetData>
  <sheetProtection sheet="1" selectLockedCells="1"/>
  <mergeCells count="44">
    <mergeCell ref="B25:D25"/>
    <mergeCell ref="B26:D26"/>
    <mergeCell ref="B40:D40"/>
    <mergeCell ref="B30:D30"/>
    <mergeCell ref="B38:D38"/>
    <mergeCell ref="B39:D39"/>
    <mergeCell ref="B31:D31"/>
    <mergeCell ref="B34:D34"/>
    <mergeCell ref="B28:D28"/>
    <mergeCell ref="B36:D36"/>
    <mergeCell ref="B6:D6"/>
    <mergeCell ref="B7:D7"/>
    <mergeCell ref="B8:D8"/>
    <mergeCell ref="B9:D9"/>
    <mergeCell ref="B14:D14"/>
    <mergeCell ref="B15:D15"/>
    <mergeCell ref="B10:D10"/>
    <mergeCell ref="B11:D11"/>
    <mergeCell ref="B12:D12"/>
    <mergeCell ref="B13:D13"/>
    <mergeCell ref="A41:D41"/>
    <mergeCell ref="B32:D32"/>
    <mergeCell ref="B33:D33"/>
    <mergeCell ref="B27:D27"/>
    <mergeCell ref="B37:D37"/>
    <mergeCell ref="B29:D29"/>
    <mergeCell ref="B19:D19"/>
    <mergeCell ref="B20:D20"/>
    <mergeCell ref="B21:D21"/>
    <mergeCell ref="B16:D16"/>
    <mergeCell ref="B17:D17"/>
    <mergeCell ref="B35:D35"/>
    <mergeCell ref="B22:D22"/>
    <mergeCell ref="B23:D23"/>
    <mergeCell ref="B18:D18"/>
    <mergeCell ref="B24:D24"/>
    <mergeCell ref="A1:K2"/>
    <mergeCell ref="A3:K3"/>
    <mergeCell ref="B4:D5"/>
    <mergeCell ref="I4:I5"/>
    <mergeCell ref="J4:J5"/>
    <mergeCell ref="K4:K5"/>
    <mergeCell ref="E4:G4"/>
    <mergeCell ref="H4:H5"/>
  </mergeCells>
  <dataValidations count="2">
    <dataValidation errorStyle="information" type="list" allowBlank="1" showErrorMessage="1" promptTitle="Mileage Rate Policy" errorTitle="Must be lower departmental rate" error="Only manually-entered mileage rates less than allowable University rates will be accepted.  Please ensure a lower rate has been entered due to more restrictive departmental policies." sqref="F6:F40">
      <formula1>"0.575,0.560,0.450,0.250"</formula1>
    </dataValidation>
    <dataValidation type="list" allowBlank="1" showInputMessage="1" showErrorMessage="1" sqref="A5">
      <formula1>"2014,2015"</formula1>
    </dataValidation>
  </dataValidations>
  <hyperlinks>
    <hyperlink ref="I4:I5" r:id="rId1" display="Lodging"/>
  </hyperlinks>
  <printOptions/>
  <pageMargins left="0.15" right="0.15" top="0.2" bottom="0.2" header="0.3" footer="0.3"/>
  <pageSetup fitToHeight="1" fitToWidth="1" horizontalDpi="600" verticalDpi="600" orientation="portrait" scale="95"/>
  <legacyDrawing r:id="rId3"/>
</worksheet>
</file>

<file path=xl/worksheets/sheet6.xml><?xml version="1.0" encoding="utf-8"?>
<worksheet xmlns="http://schemas.openxmlformats.org/spreadsheetml/2006/main" xmlns:r="http://schemas.openxmlformats.org/officeDocument/2006/relationships">
  <sheetPr codeName="Sheet6">
    <pageSetUpPr fitToPage="1"/>
  </sheetPr>
  <dimension ref="A1:K111"/>
  <sheetViews>
    <sheetView workbookViewId="0" topLeftCell="A1">
      <selection activeCell="A5" sqref="A5"/>
    </sheetView>
  </sheetViews>
  <sheetFormatPr defaultColWidth="8.8515625" defaultRowHeight="15"/>
  <cols>
    <col min="1" max="1" width="6.8515625" style="0" customWidth="1"/>
    <col min="2" max="3" width="13.28125" style="0" customWidth="1"/>
    <col min="4" max="4" width="12.421875" style="0" customWidth="1"/>
    <col min="5" max="5" width="8.8515625" style="0" customWidth="1"/>
    <col min="6" max="6" width="6.421875" style="0" bestFit="1" customWidth="1"/>
    <col min="7" max="7" width="8.7109375" style="0" customWidth="1"/>
    <col min="8" max="9" width="8.8515625" style="0" customWidth="1"/>
    <col min="10" max="11" width="10.28125" style="0" customWidth="1"/>
  </cols>
  <sheetData>
    <row r="1" spans="1:11" ht="15">
      <c r="A1" s="406" t="s">
        <v>27</v>
      </c>
      <c r="B1" s="407"/>
      <c r="C1" s="407"/>
      <c r="D1" s="407"/>
      <c r="E1" s="407"/>
      <c r="F1" s="407"/>
      <c r="G1" s="407"/>
      <c r="H1" s="407"/>
      <c r="I1" s="407"/>
      <c r="J1" s="407"/>
      <c r="K1" s="408"/>
    </row>
    <row r="2" spans="1:11" ht="15.75" thickBot="1">
      <c r="A2" s="409"/>
      <c r="B2" s="410"/>
      <c r="C2" s="410"/>
      <c r="D2" s="410"/>
      <c r="E2" s="410"/>
      <c r="F2" s="410"/>
      <c r="G2" s="410"/>
      <c r="H2" s="410"/>
      <c r="I2" s="410"/>
      <c r="J2" s="410"/>
      <c r="K2" s="411"/>
    </row>
    <row r="3" spans="1:11" ht="15.75" thickBot="1">
      <c r="A3" s="412" t="s">
        <v>87</v>
      </c>
      <c r="B3" s="413"/>
      <c r="C3" s="413"/>
      <c r="D3" s="413"/>
      <c r="E3" s="413"/>
      <c r="F3" s="413"/>
      <c r="G3" s="413"/>
      <c r="H3" s="413"/>
      <c r="I3" s="413"/>
      <c r="J3" s="413"/>
      <c r="K3" s="414"/>
    </row>
    <row r="4" spans="1:11" ht="15.75" thickBot="1">
      <c r="A4" s="57" t="s">
        <v>9</v>
      </c>
      <c r="B4" s="202" t="s">
        <v>12</v>
      </c>
      <c r="C4" s="203"/>
      <c r="D4" s="204"/>
      <c r="E4" s="427" t="s">
        <v>69</v>
      </c>
      <c r="F4" s="428"/>
      <c r="G4" s="428"/>
      <c r="H4" s="340" t="s">
        <v>13</v>
      </c>
      <c r="I4" s="340" t="s">
        <v>15</v>
      </c>
      <c r="J4" s="345" t="s">
        <v>16</v>
      </c>
      <c r="K4" s="287" t="s">
        <v>14</v>
      </c>
    </row>
    <row r="5" spans="1:11" ht="15.75" thickBot="1">
      <c r="A5" s="165"/>
      <c r="B5" s="205"/>
      <c r="C5" s="206"/>
      <c r="D5" s="207"/>
      <c r="E5" s="117" t="s">
        <v>67</v>
      </c>
      <c r="F5" s="120" t="s">
        <v>66</v>
      </c>
      <c r="G5" s="118" t="s">
        <v>68</v>
      </c>
      <c r="H5" s="386"/>
      <c r="I5" s="415"/>
      <c r="J5" s="387"/>
      <c r="K5" s="386"/>
    </row>
    <row r="6" spans="1:11" ht="19.5" customHeight="1">
      <c r="A6" s="157"/>
      <c r="B6" s="421"/>
      <c r="C6" s="422"/>
      <c r="D6" s="423"/>
      <c r="E6" s="182"/>
      <c r="F6" s="187"/>
      <c r="G6" s="124">
        <f>E6*F6</f>
        <v>0</v>
      </c>
      <c r="H6" s="66"/>
      <c r="I6" s="66"/>
      <c r="J6" s="66"/>
      <c r="K6" s="62">
        <f>SUM(G6,H6,I6,J6)</f>
        <v>0</v>
      </c>
    </row>
    <row r="7" spans="1:11" ht="19.5" customHeight="1">
      <c r="A7" s="158"/>
      <c r="B7" s="403"/>
      <c r="C7" s="404"/>
      <c r="D7" s="405"/>
      <c r="E7" s="183"/>
      <c r="F7" s="187"/>
      <c r="G7" s="124">
        <f aca="true" t="shared" si="0" ref="G7:G40">E7*F7</f>
        <v>0</v>
      </c>
      <c r="H7" s="65"/>
      <c r="I7" s="65"/>
      <c r="J7" s="65"/>
      <c r="K7" s="62">
        <f aca="true" t="shared" si="1" ref="K7:K39">SUM(G7,H7,I7,J7)</f>
        <v>0</v>
      </c>
    </row>
    <row r="8" spans="1:11" ht="19.5" customHeight="1">
      <c r="A8" s="160"/>
      <c r="B8" s="424"/>
      <c r="C8" s="425"/>
      <c r="D8" s="426"/>
      <c r="E8" s="185"/>
      <c r="F8" s="187"/>
      <c r="G8" s="124">
        <f t="shared" si="0"/>
        <v>0</v>
      </c>
      <c r="H8" s="83"/>
      <c r="I8" s="83"/>
      <c r="J8" s="83"/>
      <c r="K8" s="62">
        <f t="shared" si="1"/>
        <v>0</v>
      </c>
    </row>
    <row r="9" spans="1:11" ht="19.5" customHeight="1">
      <c r="A9" s="158"/>
      <c r="B9" s="403"/>
      <c r="C9" s="404"/>
      <c r="D9" s="405"/>
      <c r="E9" s="183"/>
      <c r="F9" s="187"/>
      <c r="G9" s="124">
        <f t="shared" si="0"/>
        <v>0</v>
      </c>
      <c r="H9" s="65"/>
      <c r="I9" s="65"/>
      <c r="J9" s="83"/>
      <c r="K9" s="62">
        <f t="shared" si="1"/>
        <v>0</v>
      </c>
    </row>
    <row r="10" spans="1:11" ht="19.5" customHeight="1">
      <c r="A10" s="158"/>
      <c r="B10" s="403"/>
      <c r="C10" s="404"/>
      <c r="D10" s="405"/>
      <c r="E10" s="183"/>
      <c r="F10" s="187"/>
      <c r="G10" s="124">
        <f t="shared" si="0"/>
        <v>0</v>
      </c>
      <c r="H10" s="65"/>
      <c r="I10" s="84"/>
      <c r="J10" s="65"/>
      <c r="K10" s="62">
        <f t="shared" si="1"/>
        <v>0</v>
      </c>
    </row>
    <row r="11" spans="1:11" ht="19.5" customHeight="1">
      <c r="A11" s="158"/>
      <c r="B11" s="403"/>
      <c r="C11" s="404"/>
      <c r="D11" s="405"/>
      <c r="E11" s="183"/>
      <c r="F11" s="187"/>
      <c r="G11" s="124">
        <f t="shared" si="0"/>
        <v>0</v>
      </c>
      <c r="H11" s="65"/>
      <c r="I11" s="65"/>
      <c r="J11" s="66"/>
      <c r="K11" s="62">
        <f t="shared" si="1"/>
        <v>0</v>
      </c>
    </row>
    <row r="12" spans="1:11" ht="19.5" customHeight="1">
      <c r="A12" s="158"/>
      <c r="B12" s="403"/>
      <c r="C12" s="404"/>
      <c r="D12" s="405"/>
      <c r="E12" s="183"/>
      <c r="F12" s="187"/>
      <c r="G12" s="124">
        <f t="shared" si="0"/>
        <v>0</v>
      </c>
      <c r="H12" s="65"/>
      <c r="I12" s="65"/>
      <c r="J12" s="65"/>
      <c r="K12" s="62">
        <f t="shared" si="1"/>
        <v>0</v>
      </c>
    </row>
    <row r="13" spans="1:11" ht="19.5" customHeight="1">
      <c r="A13" s="158"/>
      <c r="B13" s="403"/>
      <c r="C13" s="404"/>
      <c r="D13" s="405"/>
      <c r="E13" s="183"/>
      <c r="F13" s="187"/>
      <c r="G13" s="124">
        <f t="shared" si="0"/>
        <v>0</v>
      </c>
      <c r="H13" s="65"/>
      <c r="I13" s="65"/>
      <c r="J13" s="65"/>
      <c r="K13" s="62">
        <f t="shared" si="1"/>
        <v>0</v>
      </c>
    </row>
    <row r="14" spans="1:11" ht="19.5" customHeight="1">
      <c r="A14" s="158"/>
      <c r="B14" s="403"/>
      <c r="C14" s="404"/>
      <c r="D14" s="405"/>
      <c r="E14" s="183"/>
      <c r="F14" s="187"/>
      <c r="G14" s="124">
        <f t="shared" si="0"/>
        <v>0</v>
      </c>
      <c r="H14" s="65"/>
      <c r="I14" s="65"/>
      <c r="J14" s="65"/>
      <c r="K14" s="62">
        <f t="shared" si="1"/>
        <v>0</v>
      </c>
    </row>
    <row r="15" spans="1:11" ht="19.5" customHeight="1">
      <c r="A15" s="158"/>
      <c r="B15" s="403"/>
      <c r="C15" s="404"/>
      <c r="D15" s="405"/>
      <c r="E15" s="183"/>
      <c r="F15" s="187"/>
      <c r="G15" s="124">
        <f t="shared" si="0"/>
        <v>0</v>
      </c>
      <c r="H15" s="65"/>
      <c r="I15" s="65"/>
      <c r="J15" s="65"/>
      <c r="K15" s="62">
        <f t="shared" si="1"/>
        <v>0</v>
      </c>
    </row>
    <row r="16" spans="1:11" ht="19.5" customHeight="1">
      <c r="A16" s="158"/>
      <c r="B16" s="403"/>
      <c r="C16" s="404"/>
      <c r="D16" s="405"/>
      <c r="E16" s="183"/>
      <c r="F16" s="187"/>
      <c r="G16" s="124">
        <f t="shared" si="0"/>
        <v>0</v>
      </c>
      <c r="H16" s="65"/>
      <c r="I16" s="65"/>
      <c r="J16" s="65"/>
      <c r="K16" s="62">
        <f t="shared" si="1"/>
        <v>0</v>
      </c>
    </row>
    <row r="17" spans="1:11" ht="19.5" customHeight="1">
      <c r="A17" s="158"/>
      <c r="B17" s="403"/>
      <c r="C17" s="404"/>
      <c r="D17" s="405"/>
      <c r="E17" s="183"/>
      <c r="F17" s="187"/>
      <c r="G17" s="124">
        <f t="shared" si="0"/>
        <v>0</v>
      </c>
      <c r="H17" s="65"/>
      <c r="I17" s="65"/>
      <c r="J17" s="65"/>
      <c r="K17" s="62">
        <f t="shared" si="1"/>
        <v>0</v>
      </c>
    </row>
    <row r="18" spans="1:11" ht="19.5" customHeight="1">
      <c r="A18" s="158"/>
      <c r="B18" s="403"/>
      <c r="C18" s="404"/>
      <c r="D18" s="405"/>
      <c r="E18" s="183"/>
      <c r="F18" s="187"/>
      <c r="G18" s="124">
        <f t="shared" si="0"/>
        <v>0</v>
      </c>
      <c r="H18" s="65"/>
      <c r="I18" s="65"/>
      <c r="J18" s="65"/>
      <c r="K18" s="62">
        <f t="shared" si="1"/>
        <v>0</v>
      </c>
    </row>
    <row r="19" spans="1:11" ht="19.5" customHeight="1">
      <c r="A19" s="158"/>
      <c r="B19" s="403"/>
      <c r="C19" s="404"/>
      <c r="D19" s="405"/>
      <c r="E19" s="183"/>
      <c r="F19" s="187"/>
      <c r="G19" s="124">
        <f t="shared" si="0"/>
        <v>0</v>
      </c>
      <c r="H19" s="65"/>
      <c r="I19" s="65"/>
      <c r="J19" s="65"/>
      <c r="K19" s="62">
        <f t="shared" si="1"/>
        <v>0</v>
      </c>
    </row>
    <row r="20" spans="1:11" ht="19.5" customHeight="1">
      <c r="A20" s="158"/>
      <c r="B20" s="403"/>
      <c r="C20" s="404"/>
      <c r="D20" s="405"/>
      <c r="E20" s="183"/>
      <c r="F20" s="187"/>
      <c r="G20" s="124">
        <f t="shared" si="0"/>
        <v>0</v>
      </c>
      <c r="H20" s="65"/>
      <c r="I20" s="65"/>
      <c r="J20" s="65"/>
      <c r="K20" s="62">
        <f t="shared" si="1"/>
        <v>0</v>
      </c>
    </row>
    <row r="21" spans="1:11" ht="19.5" customHeight="1">
      <c r="A21" s="158"/>
      <c r="B21" s="403"/>
      <c r="C21" s="404"/>
      <c r="D21" s="405"/>
      <c r="E21" s="183"/>
      <c r="F21" s="187"/>
      <c r="G21" s="124">
        <f t="shared" si="0"/>
        <v>0</v>
      </c>
      <c r="H21" s="65"/>
      <c r="I21" s="65"/>
      <c r="J21" s="65"/>
      <c r="K21" s="62">
        <f t="shared" si="1"/>
        <v>0</v>
      </c>
    </row>
    <row r="22" spans="1:11" ht="19.5" customHeight="1">
      <c r="A22" s="158"/>
      <c r="B22" s="403"/>
      <c r="C22" s="404"/>
      <c r="D22" s="405"/>
      <c r="E22" s="183"/>
      <c r="F22" s="187"/>
      <c r="G22" s="124">
        <f t="shared" si="0"/>
        <v>0</v>
      </c>
      <c r="H22" s="65"/>
      <c r="I22" s="65"/>
      <c r="J22" s="65"/>
      <c r="K22" s="62">
        <f t="shared" si="1"/>
        <v>0</v>
      </c>
    </row>
    <row r="23" spans="1:11" ht="19.5" customHeight="1">
      <c r="A23" s="158"/>
      <c r="B23" s="403"/>
      <c r="C23" s="404"/>
      <c r="D23" s="405"/>
      <c r="E23" s="183"/>
      <c r="F23" s="187"/>
      <c r="G23" s="124">
        <f t="shared" si="0"/>
        <v>0</v>
      </c>
      <c r="H23" s="65"/>
      <c r="I23" s="65"/>
      <c r="J23" s="65"/>
      <c r="K23" s="62">
        <f t="shared" si="1"/>
        <v>0</v>
      </c>
    </row>
    <row r="24" spans="1:11" ht="19.5" customHeight="1">
      <c r="A24" s="158"/>
      <c r="B24" s="403"/>
      <c r="C24" s="404"/>
      <c r="D24" s="405"/>
      <c r="E24" s="183"/>
      <c r="F24" s="187"/>
      <c r="G24" s="124">
        <f t="shared" si="0"/>
        <v>0</v>
      </c>
      <c r="H24" s="65"/>
      <c r="I24" s="65"/>
      <c r="J24" s="65"/>
      <c r="K24" s="62">
        <f t="shared" si="1"/>
        <v>0</v>
      </c>
    </row>
    <row r="25" spans="1:11" ht="19.5" customHeight="1">
      <c r="A25" s="158"/>
      <c r="B25" s="403"/>
      <c r="C25" s="404"/>
      <c r="D25" s="405"/>
      <c r="E25" s="183"/>
      <c r="F25" s="187"/>
      <c r="G25" s="124">
        <f t="shared" si="0"/>
        <v>0</v>
      </c>
      <c r="H25" s="65"/>
      <c r="I25" s="65"/>
      <c r="J25" s="65"/>
      <c r="K25" s="62">
        <f t="shared" si="1"/>
        <v>0</v>
      </c>
    </row>
    <row r="26" spans="1:11" ht="19.5" customHeight="1">
      <c r="A26" s="158"/>
      <c r="B26" s="403"/>
      <c r="C26" s="404"/>
      <c r="D26" s="405"/>
      <c r="E26" s="183"/>
      <c r="F26" s="187"/>
      <c r="G26" s="124">
        <f t="shared" si="0"/>
        <v>0</v>
      </c>
      <c r="H26" s="65"/>
      <c r="I26" s="65"/>
      <c r="J26" s="65"/>
      <c r="K26" s="62">
        <f t="shared" si="1"/>
        <v>0</v>
      </c>
    </row>
    <row r="27" spans="1:11" ht="19.5" customHeight="1">
      <c r="A27" s="158"/>
      <c r="B27" s="403"/>
      <c r="C27" s="404"/>
      <c r="D27" s="405"/>
      <c r="E27" s="183"/>
      <c r="F27" s="187"/>
      <c r="G27" s="124">
        <f t="shared" si="0"/>
        <v>0</v>
      </c>
      <c r="H27" s="65"/>
      <c r="I27" s="65"/>
      <c r="J27" s="65"/>
      <c r="K27" s="62">
        <f t="shared" si="1"/>
        <v>0</v>
      </c>
    </row>
    <row r="28" spans="1:11" ht="19.5" customHeight="1">
      <c r="A28" s="158"/>
      <c r="B28" s="403"/>
      <c r="C28" s="404"/>
      <c r="D28" s="405"/>
      <c r="E28" s="183"/>
      <c r="F28" s="187"/>
      <c r="G28" s="124">
        <f t="shared" si="0"/>
        <v>0</v>
      </c>
      <c r="H28" s="65"/>
      <c r="I28" s="65"/>
      <c r="J28" s="65"/>
      <c r="K28" s="62">
        <f t="shared" si="1"/>
        <v>0</v>
      </c>
    </row>
    <row r="29" spans="1:11" ht="19.5" customHeight="1">
      <c r="A29" s="158"/>
      <c r="B29" s="403"/>
      <c r="C29" s="404"/>
      <c r="D29" s="405"/>
      <c r="E29" s="183"/>
      <c r="F29" s="187"/>
      <c r="G29" s="124">
        <f t="shared" si="0"/>
        <v>0</v>
      </c>
      <c r="H29" s="65"/>
      <c r="I29" s="65"/>
      <c r="J29" s="65"/>
      <c r="K29" s="62">
        <f t="shared" si="1"/>
        <v>0</v>
      </c>
    </row>
    <row r="30" spans="1:11" ht="19.5" customHeight="1">
      <c r="A30" s="158"/>
      <c r="B30" s="403"/>
      <c r="C30" s="404"/>
      <c r="D30" s="405"/>
      <c r="E30" s="183"/>
      <c r="F30" s="187"/>
      <c r="G30" s="124">
        <f t="shared" si="0"/>
        <v>0</v>
      </c>
      <c r="H30" s="65"/>
      <c r="I30" s="65"/>
      <c r="J30" s="65"/>
      <c r="K30" s="62">
        <f t="shared" si="1"/>
        <v>0</v>
      </c>
    </row>
    <row r="31" spans="1:11" ht="19.5" customHeight="1">
      <c r="A31" s="158"/>
      <c r="B31" s="403"/>
      <c r="C31" s="404"/>
      <c r="D31" s="405"/>
      <c r="E31" s="183"/>
      <c r="F31" s="187"/>
      <c r="G31" s="124">
        <f t="shared" si="0"/>
        <v>0</v>
      </c>
      <c r="H31" s="65"/>
      <c r="I31" s="65"/>
      <c r="J31" s="65"/>
      <c r="K31" s="62">
        <f t="shared" si="1"/>
        <v>0</v>
      </c>
    </row>
    <row r="32" spans="1:11" ht="19.5" customHeight="1">
      <c r="A32" s="158"/>
      <c r="B32" s="403"/>
      <c r="C32" s="404"/>
      <c r="D32" s="405"/>
      <c r="E32" s="183"/>
      <c r="F32" s="187"/>
      <c r="G32" s="124">
        <f t="shared" si="0"/>
        <v>0</v>
      </c>
      <c r="H32" s="65"/>
      <c r="I32" s="65"/>
      <c r="J32" s="65"/>
      <c r="K32" s="62">
        <f t="shared" si="1"/>
        <v>0</v>
      </c>
    </row>
    <row r="33" spans="1:11" ht="19.5" customHeight="1">
      <c r="A33" s="158"/>
      <c r="B33" s="403"/>
      <c r="C33" s="404"/>
      <c r="D33" s="405"/>
      <c r="E33" s="183"/>
      <c r="F33" s="187"/>
      <c r="G33" s="124">
        <f t="shared" si="0"/>
        <v>0</v>
      </c>
      <c r="H33" s="65"/>
      <c r="I33" s="65"/>
      <c r="J33" s="65"/>
      <c r="K33" s="62">
        <f t="shared" si="1"/>
        <v>0</v>
      </c>
    </row>
    <row r="34" spans="1:11" ht="19.5" customHeight="1">
      <c r="A34" s="158"/>
      <c r="B34" s="403"/>
      <c r="C34" s="404"/>
      <c r="D34" s="405"/>
      <c r="E34" s="183"/>
      <c r="F34" s="187"/>
      <c r="G34" s="124">
        <f t="shared" si="0"/>
        <v>0</v>
      </c>
      <c r="H34" s="65"/>
      <c r="I34" s="65"/>
      <c r="J34" s="65"/>
      <c r="K34" s="62">
        <f t="shared" si="1"/>
        <v>0</v>
      </c>
    </row>
    <row r="35" spans="1:11" ht="19.5" customHeight="1">
      <c r="A35" s="158"/>
      <c r="B35" s="403"/>
      <c r="C35" s="404"/>
      <c r="D35" s="405"/>
      <c r="E35" s="183"/>
      <c r="F35" s="187"/>
      <c r="G35" s="124">
        <f t="shared" si="0"/>
        <v>0</v>
      </c>
      <c r="H35" s="65"/>
      <c r="I35" s="65"/>
      <c r="J35" s="65"/>
      <c r="K35" s="62">
        <f t="shared" si="1"/>
        <v>0</v>
      </c>
    </row>
    <row r="36" spans="1:11" ht="19.5" customHeight="1">
      <c r="A36" s="158"/>
      <c r="B36" s="403"/>
      <c r="C36" s="404"/>
      <c r="D36" s="405"/>
      <c r="E36" s="183"/>
      <c r="F36" s="187"/>
      <c r="G36" s="124">
        <f t="shared" si="0"/>
        <v>0</v>
      </c>
      <c r="H36" s="65"/>
      <c r="I36" s="65"/>
      <c r="J36" s="65"/>
      <c r="K36" s="62">
        <f t="shared" si="1"/>
        <v>0</v>
      </c>
    </row>
    <row r="37" spans="1:11" ht="19.5" customHeight="1">
      <c r="A37" s="158"/>
      <c r="B37" s="403"/>
      <c r="C37" s="404"/>
      <c r="D37" s="405"/>
      <c r="E37" s="183"/>
      <c r="F37" s="187"/>
      <c r="G37" s="124">
        <f t="shared" si="0"/>
        <v>0</v>
      </c>
      <c r="H37" s="65"/>
      <c r="I37" s="65"/>
      <c r="J37" s="65"/>
      <c r="K37" s="62">
        <f t="shared" si="1"/>
        <v>0</v>
      </c>
    </row>
    <row r="38" spans="1:11" ht="19.5" customHeight="1">
      <c r="A38" s="158"/>
      <c r="B38" s="403"/>
      <c r="C38" s="404"/>
      <c r="D38" s="405"/>
      <c r="E38" s="183"/>
      <c r="F38" s="187"/>
      <c r="G38" s="124">
        <f t="shared" si="0"/>
        <v>0</v>
      </c>
      <c r="H38" s="65"/>
      <c r="I38" s="65"/>
      <c r="J38" s="65"/>
      <c r="K38" s="62">
        <f t="shared" si="1"/>
        <v>0</v>
      </c>
    </row>
    <row r="39" spans="1:11" ht="19.5" customHeight="1">
      <c r="A39" s="158"/>
      <c r="B39" s="403"/>
      <c r="C39" s="404"/>
      <c r="D39" s="405"/>
      <c r="E39" s="183"/>
      <c r="F39" s="187"/>
      <c r="G39" s="124">
        <f t="shared" si="0"/>
        <v>0</v>
      </c>
      <c r="H39" s="65"/>
      <c r="I39" s="65"/>
      <c r="J39" s="65"/>
      <c r="K39" s="62">
        <f t="shared" si="1"/>
        <v>0</v>
      </c>
    </row>
    <row r="40" spans="1:11" ht="19.5" customHeight="1" thickBot="1">
      <c r="A40" s="159"/>
      <c r="B40" s="400"/>
      <c r="C40" s="401"/>
      <c r="D40" s="402"/>
      <c r="E40" s="186"/>
      <c r="F40" s="187"/>
      <c r="G40" s="125">
        <f t="shared" si="0"/>
        <v>0</v>
      </c>
      <c r="H40" s="67"/>
      <c r="I40" s="67"/>
      <c r="J40" s="67"/>
      <c r="K40" s="155">
        <f>SUM(F41,H40,I40,J40)</f>
        <v>0</v>
      </c>
    </row>
    <row r="41" spans="1:11" ht="19.5" customHeight="1" thickBot="1" thickTop="1">
      <c r="A41" s="419" t="str">
        <f>A3&amp;" Totals:  "</f>
        <v>Sheet No. 5 Totals:  </v>
      </c>
      <c r="B41" s="420"/>
      <c r="C41" s="420"/>
      <c r="D41" s="429"/>
      <c r="E41" s="93"/>
      <c r="F41" s="93"/>
      <c r="G41" s="93">
        <f>SUM(G6:G40)</f>
        <v>0</v>
      </c>
      <c r="H41" s="93">
        <f>SUM(H6:H40)</f>
        <v>0</v>
      </c>
      <c r="I41" s="93">
        <f>SUM(I6:I40)</f>
        <v>0</v>
      </c>
      <c r="J41" s="93">
        <f>SUM(J6:J40)</f>
        <v>0</v>
      </c>
      <c r="K41" s="156">
        <f>SUM(K6:K40)</f>
        <v>0</v>
      </c>
    </row>
    <row r="96" ht="13.5" hidden="1"/>
    <row r="97" spans="1:3" ht="13.5" hidden="1">
      <c r="A97" s="147" t="s">
        <v>77</v>
      </c>
      <c r="B97" s="147"/>
      <c r="C97" s="147"/>
    </row>
    <row r="98" ht="13.5" hidden="1"/>
    <row r="99" ht="13.5" hidden="1">
      <c r="A99" s="197">
        <v>0.565</v>
      </c>
    </row>
    <row r="100" ht="13.5" hidden="1">
      <c r="A100" s="193">
        <v>0.555</v>
      </c>
    </row>
    <row r="101" ht="13.5" hidden="1">
      <c r="A101" s="190">
        <v>0.45</v>
      </c>
    </row>
    <row r="102" ht="13.5" hidden="1">
      <c r="A102" s="190">
        <v>0.25</v>
      </c>
    </row>
    <row r="103" ht="13.5" hidden="1"/>
    <row r="104" ht="13.5" hidden="1"/>
    <row r="105" ht="13.5" hidden="1"/>
    <row r="106" ht="13.5" hidden="1"/>
    <row r="107" ht="13.5" hidden="1"/>
    <row r="108" ht="13.5" hidden="1"/>
    <row r="109" ht="13.5" hidden="1"/>
    <row r="110" ht="13.5" hidden="1">
      <c r="A110">
        <v>2012</v>
      </c>
    </row>
    <row r="111" ht="13.5" hidden="1">
      <c r="A111">
        <v>2013</v>
      </c>
    </row>
  </sheetData>
  <sheetProtection sheet="1" selectLockedCells="1"/>
  <mergeCells count="44">
    <mergeCell ref="B25:D25"/>
    <mergeCell ref="B26:D26"/>
    <mergeCell ref="B27:D27"/>
    <mergeCell ref="B28:D28"/>
    <mergeCell ref="B35:D35"/>
    <mergeCell ref="B36:D36"/>
    <mergeCell ref="A41:D41"/>
    <mergeCell ref="B30:D30"/>
    <mergeCell ref="B31:D31"/>
    <mergeCell ref="B32:D32"/>
    <mergeCell ref="B33:D33"/>
    <mergeCell ref="B34:D34"/>
    <mergeCell ref="B39:D39"/>
    <mergeCell ref="B40:D40"/>
    <mergeCell ref="B37:D37"/>
    <mergeCell ref="B38:D38"/>
    <mergeCell ref="B15:D15"/>
    <mergeCell ref="B16:D16"/>
    <mergeCell ref="B29:D29"/>
    <mergeCell ref="B18:D18"/>
    <mergeCell ref="B19:D19"/>
    <mergeCell ref="B20:D20"/>
    <mergeCell ref="B21:D21"/>
    <mergeCell ref="B22:D22"/>
    <mergeCell ref="B23:D23"/>
    <mergeCell ref="B24:D24"/>
    <mergeCell ref="B17:D17"/>
    <mergeCell ref="B6:D6"/>
    <mergeCell ref="B7:D7"/>
    <mergeCell ref="B8:D8"/>
    <mergeCell ref="B9:D9"/>
    <mergeCell ref="B10:D10"/>
    <mergeCell ref="B11:D11"/>
    <mergeCell ref="B12:D12"/>
    <mergeCell ref="B13:D13"/>
    <mergeCell ref="B14:D14"/>
    <mergeCell ref="A1:K2"/>
    <mergeCell ref="A3:K3"/>
    <mergeCell ref="B4:D5"/>
    <mergeCell ref="E4:G4"/>
    <mergeCell ref="H4:H5"/>
    <mergeCell ref="I4:I5"/>
    <mergeCell ref="J4:J5"/>
    <mergeCell ref="K4:K5"/>
  </mergeCells>
  <dataValidations count="2">
    <dataValidation errorStyle="information" type="list" allowBlank="1" showErrorMessage="1" promptTitle="Mileage Rate Policy" errorTitle="Must be lower departmental rate" error="Only manually-entered mileage rates less than allowable University rates will be accepted.  Please ensure a lower rate has been entered due to more restrictive departmental policies." sqref="F6:F40">
      <formula1>"0.575,0.560,0.450,0.250"</formula1>
    </dataValidation>
    <dataValidation type="list" allowBlank="1" showInputMessage="1" showErrorMessage="1" sqref="A5">
      <formula1>"2014,2015"</formula1>
    </dataValidation>
  </dataValidations>
  <hyperlinks>
    <hyperlink ref="I4:I5" r:id="rId1" display="Lodging"/>
  </hyperlinks>
  <printOptions/>
  <pageMargins left="0.15" right="0.15" top="0.2" bottom="0.2" header="0.3" footer="0.3"/>
  <pageSetup fitToHeight="1" fitToWidth="1" horizontalDpi="600" verticalDpi="600" orientation="portrait" scale="95"/>
  <legacyDrawing r:id="rId3"/>
</worksheet>
</file>

<file path=xl/worksheets/sheet7.xml><?xml version="1.0" encoding="utf-8"?>
<worksheet xmlns="http://schemas.openxmlformats.org/spreadsheetml/2006/main" xmlns:r="http://schemas.openxmlformats.org/officeDocument/2006/relationships">
  <sheetPr codeName="Sheet7">
    <pageSetUpPr fitToPage="1"/>
  </sheetPr>
  <dimension ref="A1:K111"/>
  <sheetViews>
    <sheetView workbookViewId="0" topLeftCell="A1">
      <selection activeCell="A5" sqref="A5"/>
    </sheetView>
  </sheetViews>
  <sheetFormatPr defaultColWidth="8.8515625" defaultRowHeight="15"/>
  <cols>
    <col min="1" max="1" width="6.8515625" style="0" customWidth="1"/>
    <col min="2" max="3" width="13.28125" style="0" customWidth="1"/>
    <col min="4" max="4" width="12.421875" style="0" customWidth="1"/>
    <col min="5" max="5" width="8.8515625" style="0" customWidth="1"/>
    <col min="6" max="6" width="6.421875" style="0" bestFit="1" customWidth="1"/>
    <col min="7" max="7" width="8.7109375" style="0" customWidth="1"/>
    <col min="8" max="9" width="8.8515625" style="0" customWidth="1"/>
    <col min="10" max="11" width="10.28125" style="0" customWidth="1"/>
  </cols>
  <sheetData>
    <row r="1" spans="1:11" ht="15">
      <c r="A1" s="406" t="s">
        <v>27</v>
      </c>
      <c r="B1" s="407"/>
      <c r="C1" s="407"/>
      <c r="D1" s="407"/>
      <c r="E1" s="407"/>
      <c r="F1" s="407"/>
      <c r="G1" s="407"/>
      <c r="H1" s="407"/>
      <c r="I1" s="407"/>
      <c r="J1" s="407"/>
      <c r="K1" s="408"/>
    </row>
    <row r="2" spans="1:11" ht="15.75" thickBot="1">
      <c r="A2" s="409"/>
      <c r="B2" s="410"/>
      <c r="C2" s="410"/>
      <c r="D2" s="410"/>
      <c r="E2" s="410"/>
      <c r="F2" s="410"/>
      <c r="G2" s="410"/>
      <c r="H2" s="410"/>
      <c r="I2" s="410"/>
      <c r="J2" s="410"/>
      <c r="K2" s="411"/>
    </row>
    <row r="3" spans="1:11" ht="15.75" thickBot="1">
      <c r="A3" s="412" t="s">
        <v>88</v>
      </c>
      <c r="B3" s="413"/>
      <c r="C3" s="413"/>
      <c r="D3" s="413"/>
      <c r="E3" s="413"/>
      <c r="F3" s="413"/>
      <c r="G3" s="413"/>
      <c r="H3" s="413"/>
      <c r="I3" s="413"/>
      <c r="J3" s="413"/>
      <c r="K3" s="414"/>
    </row>
    <row r="4" spans="1:11" ht="15.75" thickBot="1">
      <c r="A4" s="57" t="s">
        <v>9</v>
      </c>
      <c r="B4" s="202" t="s">
        <v>12</v>
      </c>
      <c r="C4" s="203"/>
      <c r="D4" s="204"/>
      <c r="E4" s="427" t="s">
        <v>69</v>
      </c>
      <c r="F4" s="428"/>
      <c r="G4" s="428"/>
      <c r="H4" s="340" t="s">
        <v>13</v>
      </c>
      <c r="I4" s="340" t="s">
        <v>15</v>
      </c>
      <c r="J4" s="345" t="s">
        <v>16</v>
      </c>
      <c r="K4" s="287" t="s">
        <v>14</v>
      </c>
    </row>
    <row r="5" spans="1:11" ht="15.75" thickBot="1">
      <c r="A5" s="165"/>
      <c r="B5" s="205"/>
      <c r="C5" s="206"/>
      <c r="D5" s="207"/>
      <c r="E5" s="117" t="s">
        <v>67</v>
      </c>
      <c r="F5" s="120" t="s">
        <v>66</v>
      </c>
      <c r="G5" s="118" t="s">
        <v>68</v>
      </c>
      <c r="H5" s="386"/>
      <c r="I5" s="415"/>
      <c r="J5" s="387"/>
      <c r="K5" s="386"/>
    </row>
    <row r="6" spans="1:11" ht="19.5" customHeight="1">
      <c r="A6" s="157"/>
      <c r="B6" s="421"/>
      <c r="C6" s="422"/>
      <c r="D6" s="423"/>
      <c r="E6" s="182"/>
      <c r="F6" s="187"/>
      <c r="G6" s="124">
        <f>E6*F6</f>
        <v>0</v>
      </c>
      <c r="H6" s="66"/>
      <c r="I6" s="66"/>
      <c r="J6" s="66"/>
      <c r="K6" s="62">
        <f>SUM(G6,H6,I6,J6)</f>
        <v>0</v>
      </c>
    </row>
    <row r="7" spans="1:11" ht="19.5" customHeight="1">
      <c r="A7" s="158"/>
      <c r="B7" s="403"/>
      <c r="C7" s="404"/>
      <c r="D7" s="405"/>
      <c r="E7" s="183"/>
      <c r="F7" s="187"/>
      <c r="G7" s="124">
        <f aca="true" t="shared" si="0" ref="G7:G40">E7*F7</f>
        <v>0</v>
      </c>
      <c r="H7" s="65"/>
      <c r="I7" s="65"/>
      <c r="J7" s="65"/>
      <c r="K7" s="62">
        <f aca="true" t="shared" si="1" ref="K7:K39">SUM(G7,H7,I7,J7)</f>
        <v>0</v>
      </c>
    </row>
    <row r="8" spans="1:11" ht="19.5" customHeight="1">
      <c r="A8" s="160"/>
      <c r="B8" s="424"/>
      <c r="C8" s="425"/>
      <c r="D8" s="426"/>
      <c r="E8" s="185"/>
      <c r="F8" s="187"/>
      <c r="G8" s="124">
        <f t="shared" si="0"/>
        <v>0</v>
      </c>
      <c r="H8" s="83"/>
      <c r="I8" s="83"/>
      <c r="J8" s="83"/>
      <c r="K8" s="62">
        <f t="shared" si="1"/>
        <v>0</v>
      </c>
    </row>
    <row r="9" spans="1:11" ht="19.5" customHeight="1">
      <c r="A9" s="158"/>
      <c r="B9" s="403"/>
      <c r="C9" s="404"/>
      <c r="D9" s="405"/>
      <c r="E9" s="183"/>
      <c r="F9" s="187"/>
      <c r="G9" s="124">
        <f t="shared" si="0"/>
        <v>0</v>
      </c>
      <c r="H9" s="65"/>
      <c r="I9" s="65"/>
      <c r="J9" s="83"/>
      <c r="K9" s="62">
        <f t="shared" si="1"/>
        <v>0</v>
      </c>
    </row>
    <row r="10" spans="1:11" ht="19.5" customHeight="1">
      <c r="A10" s="158"/>
      <c r="B10" s="403"/>
      <c r="C10" s="404"/>
      <c r="D10" s="405"/>
      <c r="E10" s="183"/>
      <c r="F10" s="187"/>
      <c r="G10" s="124">
        <f t="shared" si="0"/>
        <v>0</v>
      </c>
      <c r="H10" s="65"/>
      <c r="I10" s="84"/>
      <c r="J10" s="65"/>
      <c r="K10" s="62">
        <f t="shared" si="1"/>
        <v>0</v>
      </c>
    </row>
    <row r="11" spans="1:11" ht="19.5" customHeight="1">
      <c r="A11" s="158"/>
      <c r="B11" s="403"/>
      <c r="C11" s="404"/>
      <c r="D11" s="405"/>
      <c r="E11" s="183"/>
      <c r="F11" s="187"/>
      <c r="G11" s="124">
        <f t="shared" si="0"/>
        <v>0</v>
      </c>
      <c r="H11" s="65"/>
      <c r="I11" s="65"/>
      <c r="J11" s="66"/>
      <c r="K11" s="62">
        <f t="shared" si="1"/>
        <v>0</v>
      </c>
    </row>
    <row r="12" spans="1:11" ht="19.5" customHeight="1">
      <c r="A12" s="158"/>
      <c r="B12" s="403"/>
      <c r="C12" s="404"/>
      <c r="D12" s="405"/>
      <c r="E12" s="183"/>
      <c r="F12" s="187"/>
      <c r="G12" s="124">
        <f t="shared" si="0"/>
        <v>0</v>
      </c>
      <c r="H12" s="65"/>
      <c r="I12" s="65"/>
      <c r="J12" s="65"/>
      <c r="K12" s="62">
        <f t="shared" si="1"/>
        <v>0</v>
      </c>
    </row>
    <row r="13" spans="1:11" ht="19.5" customHeight="1">
      <c r="A13" s="158"/>
      <c r="B13" s="403"/>
      <c r="C13" s="404"/>
      <c r="D13" s="405"/>
      <c r="E13" s="183"/>
      <c r="F13" s="187"/>
      <c r="G13" s="124">
        <f t="shared" si="0"/>
        <v>0</v>
      </c>
      <c r="H13" s="65"/>
      <c r="I13" s="65"/>
      <c r="J13" s="65"/>
      <c r="K13" s="62">
        <f t="shared" si="1"/>
        <v>0</v>
      </c>
    </row>
    <row r="14" spans="1:11" ht="19.5" customHeight="1">
      <c r="A14" s="158"/>
      <c r="B14" s="403"/>
      <c r="C14" s="404"/>
      <c r="D14" s="405"/>
      <c r="E14" s="183"/>
      <c r="F14" s="187"/>
      <c r="G14" s="124">
        <f t="shared" si="0"/>
        <v>0</v>
      </c>
      <c r="H14" s="65"/>
      <c r="I14" s="65"/>
      <c r="J14" s="65"/>
      <c r="K14" s="62">
        <f t="shared" si="1"/>
        <v>0</v>
      </c>
    </row>
    <row r="15" spans="1:11" ht="19.5" customHeight="1">
      <c r="A15" s="158"/>
      <c r="B15" s="403"/>
      <c r="C15" s="404"/>
      <c r="D15" s="405"/>
      <c r="E15" s="183"/>
      <c r="F15" s="187"/>
      <c r="G15" s="124">
        <f t="shared" si="0"/>
        <v>0</v>
      </c>
      <c r="H15" s="65"/>
      <c r="I15" s="65"/>
      <c r="J15" s="65"/>
      <c r="K15" s="62">
        <f t="shared" si="1"/>
        <v>0</v>
      </c>
    </row>
    <row r="16" spans="1:11" ht="19.5" customHeight="1">
      <c r="A16" s="158"/>
      <c r="B16" s="403"/>
      <c r="C16" s="404"/>
      <c r="D16" s="405"/>
      <c r="E16" s="183"/>
      <c r="F16" s="187"/>
      <c r="G16" s="124">
        <f t="shared" si="0"/>
        <v>0</v>
      </c>
      <c r="H16" s="65"/>
      <c r="I16" s="65"/>
      <c r="J16" s="65"/>
      <c r="K16" s="62">
        <f t="shared" si="1"/>
        <v>0</v>
      </c>
    </row>
    <row r="17" spans="1:11" ht="19.5" customHeight="1">
      <c r="A17" s="158"/>
      <c r="B17" s="403"/>
      <c r="C17" s="404"/>
      <c r="D17" s="405"/>
      <c r="E17" s="183"/>
      <c r="F17" s="187"/>
      <c r="G17" s="124">
        <f t="shared" si="0"/>
        <v>0</v>
      </c>
      <c r="H17" s="65"/>
      <c r="I17" s="65"/>
      <c r="J17" s="65"/>
      <c r="K17" s="62">
        <f t="shared" si="1"/>
        <v>0</v>
      </c>
    </row>
    <row r="18" spans="1:11" ht="19.5" customHeight="1">
      <c r="A18" s="158"/>
      <c r="B18" s="403"/>
      <c r="C18" s="404"/>
      <c r="D18" s="405"/>
      <c r="E18" s="183"/>
      <c r="F18" s="187"/>
      <c r="G18" s="124">
        <f t="shared" si="0"/>
        <v>0</v>
      </c>
      <c r="H18" s="65"/>
      <c r="I18" s="65"/>
      <c r="J18" s="65"/>
      <c r="K18" s="62">
        <f t="shared" si="1"/>
        <v>0</v>
      </c>
    </row>
    <row r="19" spans="1:11" ht="19.5" customHeight="1">
      <c r="A19" s="158"/>
      <c r="B19" s="403"/>
      <c r="C19" s="404"/>
      <c r="D19" s="405"/>
      <c r="E19" s="183"/>
      <c r="F19" s="187"/>
      <c r="G19" s="124">
        <f t="shared" si="0"/>
        <v>0</v>
      </c>
      <c r="H19" s="65"/>
      <c r="I19" s="65"/>
      <c r="J19" s="65"/>
      <c r="K19" s="62">
        <f t="shared" si="1"/>
        <v>0</v>
      </c>
    </row>
    <row r="20" spans="1:11" ht="19.5" customHeight="1">
      <c r="A20" s="158"/>
      <c r="B20" s="403"/>
      <c r="C20" s="404"/>
      <c r="D20" s="405"/>
      <c r="E20" s="183"/>
      <c r="F20" s="187"/>
      <c r="G20" s="124">
        <f t="shared" si="0"/>
        <v>0</v>
      </c>
      <c r="H20" s="65"/>
      <c r="I20" s="65"/>
      <c r="J20" s="65"/>
      <c r="K20" s="62">
        <f t="shared" si="1"/>
        <v>0</v>
      </c>
    </row>
    <row r="21" spans="1:11" ht="19.5" customHeight="1">
      <c r="A21" s="158"/>
      <c r="B21" s="403"/>
      <c r="C21" s="404"/>
      <c r="D21" s="405"/>
      <c r="E21" s="183"/>
      <c r="F21" s="187"/>
      <c r="G21" s="124">
        <f t="shared" si="0"/>
        <v>0</v>
      </c>
      <c r="H21" s="65"/>
      <c r="I21" s="65"/>
      <c r="J21" s="65"/>
      <c r="K21" s="62">
        <f t="shared" si="1"/>
        <v>0</v>
      </c>
    </row>
    <row r="22" spans="1:11" ht="19.5" customHeight="1">
      <c r="A22" s="158"/>
      <c r="B22" s="403"/>
      <c r="C22" s="404"/>
      <c r="D22" s="405"/>
      <c r="E22" s="183"/>
      <c r="F22" s="187"/>
      <c r="G22" s="124">
        <f t="shared" si="0"/>
        <v>0</v>
      </c>
      <c r="H22" s="65"/>
      <c r="I22" s="65"/>
      <c r="J22" s="65"/>
      <c r="K22" s="62">
        <f t="shared" si="1"/>
        <v>0</v>
      </c>
    </row>
    <row r="23" spans="1:11" ht="19.5" customHeight="1">
      <c r="A23" s="158"/>
      <c r="B23" s="403"/>
      <c r="C23" s="404"/>
      <c r="D23" s="405"/>
      <c r="E23" s="183"/>
      <c r="F23" s="187"/>
      <c r="G23" s="124">
        <f t="shared" si="0"/>
        <v>0</v>
      </c>
      <c r="H23" s="65"/>
      <c r="I23" s="65"/>
      <c r="J23" s="65"/>
      <c r="K23" s="62">
        <f t="shared" si="1"/>
        <v>0</v>
      </c>
    </row>
    <row r="24" spans="1:11" ht="19.5" customHeight="1">
      <c r="A24" s="158"/>
      <c r="B24" s="403"/>
      <c r="C24" s="404"/>
      <c r="D24" s="405"/>
      <c r="E24" s="183"/>
      <c r="F24" s="187"/>
      <c r="G24" s="124">
        <f t="shared" si="0"/>
        <v>0</v>
      </c>
      <c r="H24" s="65"/>
      <c r="I24" s="65"/>
      <c r="J24" s="65"/>
      <c r="K24" s="62">
        <f t="shared" si="1"/>
        <v>0</v>
      </c>
    </row>
    <row r="25" spans="1:11" ht="19.5" customHeight="1">
      <c r="A25" s="158"/>
      <c r="B25" s="403"/>
      <c r="C25" s="404"/>
      <c r="D25" s="405"/>
      <c r="E25" s="183"/>
      <c r="F25" s="187"/>
      <c r="G25" s="124">
        <f t="shared" si="0"/>
        <v>0</v>
      </c>
      <c r="H25" s="65"/>
      <c r="I25" s="65"/>
      <c r="J25" s="65"/>
      <c r="K25" s="62">
        <f t="shared" si="1"/>
        <v>0</v>
      </c>
    </row>
    <row r="26" spans="1:11" ht="19.5" customHeight="1">
      <c r="A26" s="158"/>
      <c r="B26" s="403"/>
      <c r="C26" s="404"/>
      <c r="D26" s="405"/>
      <c r="E26" s="183"/>
      <c r="F26" s="187"/>
      <c r="G26" s="124">
        <f t="shared" si="0"/>
        <v>0</v>
      </c>
      <c r="H26" s="65"/>
      <c r="I26" s="65"/>
      <c r="J26" s="65"/>
      <c r="K26" s="62">
        <f t="shared" si="1"/>
        <v>0</v>
      </c>
    </row>
    <row r="27" spans="1:11" ht="19.5" customHeight="1">
      <c r="A27" s="158"/>
      <c r="B27" s="403"/>
      <c r="C27" s="404"/>
      <c r="D27" s="405"/>
      <c r="E27" s="183"/>
      <c r="F27" s="187"/>
      <c r="G27" s="124">
        <f t="shared" si="0"/>
        <v>0</v>
      </c>
      <c r="H27" s="65"/>
      <c r="I27" s="65"/>
      <c r="J27" s="65"/>
      <c r="K27" s="62">
        <f t="shared" si="1"/>
        <v>0</v>
      </c>
    </row>
    <row r="28" spans="1:11" ht="19.5" customHeight="1">
      <c r="A28" s="158"/>
      <c r="B28" s="403"/>
      <c r="C28" s="404"/>
      <c r="D28" s="405"/>
      <c r="E28" s="183"/>
      <c r="F28" s="187"/>
      <c r="G28" s="124">
        <f t="shared" si="0"/>
        <v>0</v>
      </c>
      <c r="H28" s="65"/>
      <c r="I28" s="65"/>
      <c r="J28" s="65"/>
      <c r="K28" s="62">
        <f t="shared" si="1"/>
        <v>0</v>
      </c>
    </row>
    <row r="29" spans="1:11" ht="19.5" customHeight="1">
      <c r="A29" s="158"/>
      <c r="B29" s="403"/>
      <c r="C29" s="404"/>
      <c r="D29" s="405"/>
      <c r="E29" s="183"/>
      <c r="F29" s="187"/>
      <c r="G29" s="124">
        <f t="shared" si="0"/>
        <v>0</v>
      </c>
      <c r="H29" s="65"/>
      <c r="I29" s="65"/>
      <c r="J29" s="65"/>
      <c r="K29" s="62">
        <f t="shared" si="1"/>
        <v>0</v>
      </c>
    </row>
    <row r="30" spans="1:11" ht="19.5" customHeight="1">
      <c r="A30" s="158"/>
      <c r="B30" s="403"/>
      <c r="C30" s="404"/>
      <c r="D30" s="405"/>
      <c r="E30" s="183"/>
      <c r="F30" s="187"/>
      <c r="G30" s="124">
        <f t="shared" si="0"/>
        <v>0</v>
      </c>
      <c r="H30" s="65"/>
      <c r="I30" s="65"/>
      <c r="J30" s="65"/>
      <c r="K30" s="62">
        <f t="shared" si="1"/>
        <v>0</v>
      </c>
    </row>
    <row r="31" spans="1:11" ht="19.5" customHeight="1">
      <c r="A31" s="158"/>
      <c r="B31" s="403"/>
      <c r="C31" s="404"/>
      <c r="D31" s="405"/>
      <c r="E31" s="183"/>
      <c r="F31" s="187"/>
      <c r="G31" s="124">
        <f t="shared" si="0"/>
        <v>0</v>
      </c>
      <c r="H31" s="65"/>
      <c r="I31" s="65"/>
      <c r="J31" s="65"/>
      <c r="K31" s="62">
        <f t="shared" si="1"/>
        <v>0</v>
      </c>
    </row>
    <row r="32" spans="1:11" ht="19.5" customHeight="1">
      <c r="A32" s="158"/>
      <c r="B32" s="403"/>
      <c r="C32" s="404"/>
      <c r="D32" s="405"/>
      <c r="E32" s="183"/>
      <c r="F32" s="187"/>
      <c r="G32" s="124">
        <f t="shared" si="0"/>
        <v>0</v>
      </c>
      <c r="H32" s="65"/>
      <c r="I32" s="65"/>
      <c r="J32" s="65"/>
      <c r="K32" s="62">
        <f t="shared" si="1"/>
        <v>0</v>
      </c>
    </row>
    <row r="33" spans="1:11" ht="19.5" customHeight="1">
      <c r="A33" s="158"/>
      <c r="B33" s="403"/>
      <c r="C33" s="404"/>
      <c r="D33" s="405"/>
      <c r="E33" s="183"/>
      <c r="F33" s="187"/>
      <c r="G33" s="124">
        <f t="shared" si="0"/>
        <v>0</v>
      </c>
      <c r="H33" s="65"/>
      <c r="I33" s="65"/>
      <c r="J33" s="65"/>
      <c r="K33" s="62">
        <f t="shared" si="1"/>
        <v>0</v>
      </c>
    </row>
    <row r="34" spans="1:11" ht="19.5" customHeight="1">
      <c r="A34" s="158"/>
      <c r="B34" s="403"/>
      <c r="C34" s="404"/>
      <c r="D34" s="405"/>
      <c r="E34" s="183"/>
      <c r="F34" s="187"/>
      <c r="G34" s="124">
        <f t="shared" si="0"/>
        <v>0</v>
      </c>
      <c r="H34" s="65"/>
      <c r="I34" s="65"/>
      <c r="J34" s="65"/>
      <c r="K34" s="62">
        <f t="shared" si="1"/>
        <v>0</v>
      </c>
    </row>
    <row r="35" spans="1:11" ht="19.5" customHeight="1">
      <c r="A35" s="158"/>
      <c r="B35" s="403"/>
      <c r="C35" s="404"/>
      <c r="D35" s="405"/>
      <c r="E35" s="183"/>
      <c r="F35" s="187"/>
      <c r="G35" s="124">
        <f t="shared" si="0"/>
        <v>0</v>
      </c>
      <c r="H35" s="65"/>
      <c r="I35" s="65"/>
      <c r="J35" s="65"/>
      <c r="K35" s="62">
        <f t="shared" si="1"/>
        <v>0</v>
      </c>
    </row>
    <row r="36" spans="1:11" ht="19.5" customHeight="1">
      <c r="A36" s="158"/>
      <c r="B36" s="403"/>
      <c r="C36" s="404"/>
      <c r="D36" s="405"/>
      <c r="E36" s="183"/>
      <c r="F36" s="187"/>
      <c r="G36" s="124">
        <f t="shared" si="0"/>
        <v>0</v>
      </c>
      <c r="H36" s="65"/>
      <c r="I36" s="65"/>
      <c r="J36" s="65"/>
      <c r="K36" s="62">
        <f t="shared" si="1"/>
        <v>0</v>
      </c>
    </row>
    <row r="37" spans="1:11" ht="19.5" customHeight="1">
      <c r="A37" s="158"/>
      <c r="B37" s="403"/>
      <c r="C37" s="404"/>
      <c r="D37" s="405"/>
      <c r="E37" s="183"/>
      <c r="F37" s="187"/>
      <c r="G37" s="124">
        <f t="shared" si="0"/>
        <v>0</v>
      </c>
      <c r="H37" s="65"/>
      <c r="I37" s="65"/>
      <c r="J37" s="65"/>
      <c r="K37" s="62">
        <f t="shared" si="1"/>
        <v>0</v>
      </c>
    </row>
    <row r="38" spans="1:11" ht="19.5" customHeight="1">
      <c r="A38" s="158"/>
      <c r="B38" s="403"/>
      <c r="C38" s="404"/>
      <c r="D38" s="405"/>
      <c r="E38" s="183"/>
      <c r="F38" s="187"/>
      <c r="G38" s="124">
        <f t="shared" si="0"/>
        <v>0</v>
      </c>
      <c r="H38" s="65"/>
      <c r="I38" s="65"/>
      <c r="J38" s="65"/>
      <c r="K38" s="62">
        <f t="shared" si="1"/>
        <v>0</v>
      </c>
    </row>
    <row r="39" spans="1:11" ht="19.5" customHeight="1">
      <c r="A39" s="158"/>
      <c r="B39" s="403"/>
      <c r="C39" s="404"/>
      <c r="D39" s="405"/>
      <c r="E39" s="183"/>
      <c r="F39" s="187"/>
      <c r="G39" s="124">
        <f t="shared" si="0"/>
        <v>0</v>
      </c>
      <c r="H39" s="65"/>
      <c r="I39" s="65"/>
      <c r="J39" s="65"/>
      <c r="K39" s="62">
        <f t="shared" si="1"/>
        <v>0</v>
      </c>
    </row>
    <row r="40" spans="1:11" ht="19.5" customHeight="1" thickBot="1">
      <c r="A40" s="159"/>
      <c r="B40" s="400"/>
      <c r="C40" s="401"/>
      <c r="D40" s="402"/>
      <c r="E40" s="186"/>
      <c r="F40" s="187"/>
      <c r="G40" s="125">
        <f t="shared" si="0"/>
        <v>0</v>
      </c>
      <c r="H40" s="67"/>
      <c r="I40" s="67"/>
      <c r="J40" s="67"/>
      <c r="K40" s="155">
        <f>SUM(F41,H40,I40,J40)</f>
        <v>0</v>
      </c>
    </row>
    <row r="41" spans="1:11" ht="19.5" customHeight="1" thickBot="1" thickTop="1">
      <c r="A41" s="419" t="str">
        <f>A3&amp;" Totals:  "</f>
        <v>Sheet No. 6 Totals:  </v>
      </c>
      <c r="B41" s="420"/>
      <c r="C41" s="420"/>
      <c r="D41" s="429"/>
      <c r="E41" s="93"/>
      <c r="F41" s="93"/>
      <c r="G41" s="93">
        <f>SUM(G6:G40)</f>
        <v>0</v>
      </c>
      <c r="H41" s="93">
        <f>SUM(H6:H40)</f>
        <v>0</v>
      </c>
      <c r="I41" s="93">
        <f>SUM(I6:I40)</f>
        <v>0</v>
      </c>
      <c r="J41" s="93">
        <f>SUM(J6:J40)</f>
        <v>0</v>
      </c>
      <c r="K41" s="156">
        <f>SUM(K6:K40)</f>
        <v>0</v>
      </c>
    </row>
    <row r="96" ht="13.5" hidden="1"/>
    <row r="97" spans="1:3" ht="13.5" hidden="1">
      <c r="A97" s="147" t="s">
        <v>77</v>
      </c>
      <c r="B97" s="147"/>
      <c r="C97" s="147"/>
    </row>
    <row r="98" ht="13.5" hidden="1"/>
    <row r="99" ht="13.5" hidden="1">
      <c r="A99" s="197">
        <v>0.565</v>
      </c>
    </row>
    <row r="100" ht="13.5" hidden="1">
      <c r="A100" s="193">
        <v>0.555</v>
      </c>
    </row>
    <row r="101" ht="13.5" hidden="1">
      <c r="A101" s="190">
        <v>0.45</v>
      </c>
    </row>
    <row r="102" ht="13.5" hidden="1">
      <c r="A102" s="190">
        <v>0.25</v>
      </c>
    </row>
    <row r="103" ht="13.5" hidden="1"/>
    <row r="104" ht="13.5" hidden="1"/>
    <row r="105" ht="13.5" hidden="1"/>
    <row r="106" ht="13.5" hidden="1"/>
    <row r="107" ht="13.5" hidden="1"/>
    <row r="108" ht="13.5" hidden="1"/>
    <row r="109" ht="13.5" hidden="1"/>
    <row r="110" ht="13.5" hidden="1">
      <c r="A110">
        <v>2012</v>
      </c>
    </row>
    <row r="111" ht="13.5" hidden="1">
      <c r="A111">
        <v>2013</v>
      </c>
    </row>
  </sheetData>
  <sheetProtection sheet="1" selectLockedCells="1"/>
  <mergeCells count="44">
    <mergeCell ref="B25:D25"/>
    <mergeCell ref="B26:D26"/>
    <mergeCell ref="B27:D27"/>
    <mergeCell ref="B28:D28"/>
    <mergeCell ref="B35:D35"/>
    <mergeCell ref="B36:D36"/>
    <mergeCell ref="A41:D41"/>
    <mergeCell ref="B30:D30"/>
    <mergeCell ref="B31:D31"/>
    <mergeCell ref="B32:D32"/>
    <mergeCell ref="B33:D33"/>
    <mergeCell ref="B34:D34"/>
    <mergeCell ref="B39:D39"/>
    <mergeCell ref="B40:D40"/>
    <mergeCell ref="B37:D37"/>
    <mergeCell ref="B38:D38"/>
    <mergeCell ref="B15:D15"/>
    <mergeCell ref="B16:D16"/>
    <mergeCell ref="B29:D29"/>
    <mergeCell ref="B18:D18"/>
    <mergeCell ref="B19:D19"/>
    <mergeCell ref="B20:D20"/>
    <mergeCell ref="B21:D21"/>
    <mergeCell ref="B22:D22"/>
    <mergeCell ref="B23:D23"/>
    <mergeCell ref="B24:D24"/>
    <mergeCell ref="B17:D17"/>
    <mergeCell ref="B6:D6"/>
    <mergeCell ref="B7:D7"/>
    <mergeCell ref="B8:D8"/>
    <mergeCell ref="B9:D9"/>
    <mergeCell ref="B10:D10"/>
    <mergeCell ref="B11:D11"/>
    <mergeCell ref="B12:D12"/>
    <mergeCell ref="B13:D13"/>
    <mergeCell ref="B14:D14"/>
    <mergeCell ref="A1:K2"/>
    <mergeCell ref="A3:K3"/>
    <mergeCell ref="B4:D5"/>
    <mergeCell ref="E4:G4"/>
    <mergeCell ref="H4:H5"/>
    <mergeCell ref="I4:I5"/>
    <mergeCell ref="J4:J5"/>
    <mergeCell ref="K4:K5"/>
  </mergeCells>
  <dataValidations count="2">
    <dataValidation errorStyle="information" type="list" allowBlank="1" showErrorMessage="1" promptTitle="Mileage Rate Policy" errorTitle="Must be lower departmental rate" error="Only manually-entered mileage rates less than allowable University rates will be accepted.  Please ensure a lower rate has been entered due to more restrictive departmental policies." sqref="F6:F40">
      <formula1>"0.575,0.560,0.450,0.250"</formula1>
    </dataValidation>
    <dataValidation type="list" allowBlank="1" showInputMessage="1" showErrorMessage="1" sqref="A5">
      <formula1>"2014,2015"</formula1>
    </dataValidation>
  </dataValidations>
  <hyperlinks>
    <hyperlink ref="I4:I5" r:id="rId1" display="Lodging"/>
  </hyperlinks>
  <printOptions/>
  <pageMargins left="0.15" right="0.15" top="0.2" bottom="0.2" header="0.3" footer="0.3"/>
  <pageSetup fitToHeight="1" fitToWidth="1" horizontalDpi="600" verticalDpi="600" orientation="portrait" scale="95"/>
  <legacyDrawing r:id="rId3"/>
</worksheet>
</file>

<file path=xl/worksheets/sheet8.xml><?xml version="1.0" encoding="utf-8"?>
<worksheet xmlns="http://schemas.openxmlformats.org/spreadsheetml/2006/main" xmlns:r="http://schemas.openxmlformats.org/officeDocument/2006/relationships">
  <sheetPr codeName="Sheet8">
    <pageSetUpPr fitToPage="1"/>
  </sheetPr>
  <dimension ref="A1:K111"/>
  <sheetViews>
    <sheetView workbookViewId="0" topLeftCell="A1">
      <selection activeCell="A5" sqref="A5"/>
    </sheetView>
  </sheetViews>
  <sheetFormatPr defaultColWidth="8.8515625" defaultRowHeight="15"/>
  <cols>
    <col min="1" max="1" width="6.8515625" style="0" customWidth="1"/>
    <col min="2" max="3" width="13.28125" style="0" customWidth="1"/>
    <col min="4" max="4" width="12.421875" style="0" customWidth="1"/>
    <col min="5" max="5" width="8.8515625" style="0" customWidth="1"/>
    <col min="6" max="6" width="6.421875" style="0" bestFit="1" customWidth="1"/>
    <col min="7" max="7" width="8.7109375" style="0" customWidth="1"/>
    <col min="8" max="9" width="8.8515625" style="0" customWidth="1"/>
    <col min="10" max="11" width="10.28125" style="0" customWidth="1"/>
  </cols>
  <sheetData>
    <row r="1" spans="1:11" ht="15">
      <c r="A1" s="406" t="s">
        <v>27</v>
      </c>
      <c r="B1" s="407"/>
      <c r="C1" s="407"/>
      <c r="D1" s="407"/>
      <c r="E1" s="407"/>
      <c r="F1" s="407"/>
      <c r="G1" s="407"/>
      <c r="H1" s="407"/>
      <c r="I1" s="407"/>
      <c r="J1" s="407"/>
      <c r="K1" s="408"/>
    </row>
    <row r="2" spans="1:11" ht="15.75" thickBot="1">
      <c r="A2" s="409"/>
      <c r="B2" s="410"/>
      <c r="C2" s="410"/>
      <c r="D2" s="410"/>
      <c r="E2" s="410"/>
      <c r="F2" s="410"/>
      <c r="G2" s="410"/>
      <c r="H2" s="410"/>
      <c r="I2" s="410"/>
      <c r="J2" s="410"/>
      <c r="K2" s="411"/>
    </row>
    <row r="3" spans="1:11" ht="15.75" thickBot="1">
      <c r="A3" s="412" t="s">
        <v>89</v>
      </c>
      <c r="B3" s="413"/>
      <c r="C3" s="413"/>
      <c r="D3" s="413"/>
      <c r="E3" s="413"/>
      <c r="F3" s="413"/>
      <c r="G3" s="413"/>
      <c r="H3" s="413"/>
      <c r="I3" s="413"/>
      <c r="J3" s="413"/>
      <c r="K3" s="414"/>
    </row>
    <row r="4" spans="1:11" ht="15.75" thickBot="1">
      <c r="A4" s="57" t="s">
        <v>9</v>
      </c>
      <c r="B4" s="202" t="s">
        <v>12</v>
      </c>
      <c r="C4" s="203"/>
      <c r="D4" s="204"/>
      <c r="E4" s="427" t="s">
        <v>69</v>
      </c>
      <c r="F4" s="428"/>
      <c r="G4" s="428"/>
      <c r="H4" s="340" t="s">
        <v>13</v>
      </c>
      <c r="I4" s="340" t="s">
        <v>15</v>
      </c>
      <c r="J4" s="345" t="s">
        <v>16</v>
      </c>
      <c r="K4" s="287" t="s">
        <v>14</v>
      </c>
    </row>
    <row r="5" spans="1:11" ht="15.75" thickBot="1">
      <c r="A5" s="165"/>
      <c r="B5" s="205"/>
      <c r="C5" s="206"/>
      <c r="D5" s="207"/>
      <c r="E5" s="117" t="s">
        <v>67</v>
      </c>
      <c r="F5" s="120" t="s">
        <v>66</v>
      </c>
      <c r="G5" s="118" t="s">
        <v>68</v>
      </c>
      <c r="H5" s="386"/>
      <c r="I5" s="415"/>
      <c r="J5" s="387"/>
      <c r="K5" s="386"/>
    </row>
    <row r="6" spans="1:11" ht="19.5" customHeight="1">
      <c r="A6" s="157"/>
      <c r="B6" s="421"/>
      <c r="C6" s="422"/>
      <c r="D6" s="423"/>
      <c r="E6" s="182"/>
      <c r="F6" s="187"/>
      <c r="G6" s="124">
        <f>E6*F6</f>
        <v>0</v>
      </c>
      <c r="H6" s="66"/>
      <c r="I6" s="66"/>
      <c r="J6" s="66"/>
      <c r="K6" s="62">
        <f>SUM(G6,H6,I6,J6)</f>
        <v>0</v>
      </c>
    </row>
    <row r="7" spans="1:11" ht="19.5" customHeight="1">
      <c r="A7" s="158"/>
      <c r="B7" s="403"/>
      <c r="C7" s="404"/>
      <c r="D7" s="405"/>
      <c r="E7" s="183"/>
      <c r="F7" s="187"/>
      <c r="G7" s="124">
        <f aca="true" t="shared" si="0" ref="G7:G40">E7*F7</f>
        <v>0</v>
      </c>
      <c r="H7" s="65"/>
      <c r="I7" s="65"/>
      <c r="J7" s="65"/>
      <c r="K7" s="62">
        <f aca="true" t="shared" si="1" ref="K7:K39">SUM(G7,H7,I7,J7)</f>
        <v>0</v>
      </c>
    </row>
    <row r="8" spans="1:11" ht="19.5" customHeight="1">
      <c r="A8" s="160"/>
      <c r="B8" s="424"/>
      <c r="C8" s="425"/>
      <c r="D8" s="426"/>
      <c r="E8" s="185"/>
      <c r="F8" s="187"/>
      <c r="G8" s="124">
        <f t="shared" si="0"/>
        <v>0</v>
      </c>
      <c r="H8" s="83"/>
      <c r="I8" s="83"/>
      <c r="J8" s="83"/>
      <c r="K8" s="62">
        <f t="shared" si="1"/>
        <v>0</v>
      </c>
    </row>
    <row r="9" spans="1:11" ht="19.5" customHeight="1">
      <c r="A9" s="158"/>
      <c r="B9" s="403"/>
      <c r="C9" s="404"/>
      <c r="D9" s="405"/>
      <c r="E9" s="183"/>
      <c r="F9" s="187"/>
      <c r="G9" s="124">
        <f t="shared" si="0"/>
        <v>0</v>
      </c>
      <c r="H9" s="65"/>
      <c r="I9" s="65"/>
      <c r="J9" s="83"/>
      <c r="K9" s="62">
        <f t="shared" si="1"/>
        <v>0</v>
      </c>
    </row>
    <row r="10" spans="1:11" ht="19.5" customHeight="1">
      <c r="A10" s="158"/>
      <c r="B10" s="403"/>
      <c r="C10" s="404"/>
      <c r="D10" s="405"/>
      <c r="E10" s="183"/>
      <c r="F10" s="187"/>
      <c r="G10" s="124">
        <f t="shared" si="0"/>
        <v>0</v>
      </c>
      <c r="H10" s="65"/>
      <c r="I10" s="84"/>
      <c r="J10" s="65"/>
      <c r="K10" s="62">
        <f t="shared" si="1"/>
        <v>0</v>
      </c>
    </row>
    <row r="11" spans="1:11" ht="19.5" customHeight="1">
      <c r="A11" s="158"/>
      <c r="B11" s="403"/>
      <c r="C11" s="404"/>
      <c r="D11" s="405"/>
      <c r="E11" s="183"/>
      <c r="F11" s="187"/>
      <c r="G11" s="124">
        <f t="shared" si="0"/>
        <v>0</v>
      </c>
      <c r="H11" s="65"/>
      <c r="I11" s="65"/>
      <c r="J11" s="66"/>
      <c r="K11" s="62">
        <f t="shared" si="1"/>
        <v>0</v>
      </c>
    </row>
    <row r="12" spans="1:11" ht="19.5" customHeight="1">
      <c r="A12" s="158"/>
      <c r="B12" s="403"/>
      <c r="C12" s="404"/>
      <c r="D12" s="405"/>
      <c r="E12" s="183"/>
      <c r="F12" s="187"/>
      <c r="G12" s="124">
        <f t="shared" si="0"/>
        <v>0</v>
      </c>
      <c r="H12" s="65"/>
      <c r="I12" s="65"/>
      <c r="J12" s="65"/>
      <c r="K12" s="62">
        <f t="shared" si="1"/>
        <v>0</v>
      </c>
    </row>
    <row r="13" spans="1:11" ht="19.5" customHeight="1">
      <c r="A13" s="158"/>
      <c r="B13" s="403"/>
      <c r="C13" s="404"/>
      <c r="D13" s="405"/>
      <c r="E13" s="183"/>
      <c r="F13" s="187"/>
      <c r="G13" s="124">
        <f t="shared" si="0"/>
        <v>0</v>
      </c>
      <c r="H13" s="65"/>
      <c r="I13" s="65"/>
      <c r="J13" s="65"/>
      <c r="K13" s="62">
        <f t="shared" si="1"/>
        <v>0</v>
      </c>
    </row>
    <row r="14" spans="1:11" ht="19.5" customHeight="1">
      <c r="A14" s="158"/>
      <c r="B14" s="403"/>
      <c r="C14" s="404"/>
      <c r="D14" s="405"/>
      <c r="E14" s="183"/>
      <c r="F14" s="187"/>
      <c r="G14" s="124">
        <f t="shared" si="0"/>
        <v>0</v>
      </c>
      <c r="H14" s="65"/>
      <c r="I14" s="65"/>
      <c r="J14" s="65"/>
      <c r="K14" s="62">
        <f t="shared" si="1"/>
        <v>0</v>
      </c>
    </row>
    <row r="15" spans="1:11" ht="19.5" customHeight="1">
      <c r="A15" s="158"/>
      <c r="B15" s="403"/>
      <c r="C15" s="404"/>
      <c r="D15" s="405"/>
      <c r="E15" s="183"/>
      <c r="F15" s="187"/>
      <c r="G15" s="124">
        <f t="shared" si="0"/>
        <v>0</v>
      </c>
      <c r="H15" s="65"/>
      <c r="I15" s="65"/>
      <c r="J15" s="65"/>
      <c r="K15" s="62">
        <f t="shared" si="1"/>
        <v>0</v>
      </c>
    </row>
    <row r="16" spans="1:11" ht="19.5" customHeight="1">
      <c r="A16" s="158"/>
      <c r="B16" s="403"/>
      <c r="C16" s="404"/>
      <c r="D16" s="405"/>
      <c r="E16" s="183"/>
      <c r="F16" s="187"/>
      <c r="G16" s="124">
        <f t="shared" si="0"/>
        <v>0</v>
      </c>
      <c r="H16" s="65"/>
      <c r="I16" s="65"/>
      <c r="J16" s="65"/>
      <c r="K16" s="62">
        <f t="shared" si="1"/>
        <v>0</v>
      </c>
    </row>
    <row r="17" spans="1:11" ht="19.5" customHeight="1">
      <c r="A17" s="158"/>
      <c r="B17" s="403"/>
      <c r="C17" s="404"/>
      <c r="D17" s="405"/>
      <c r="E17" s="183"/>
      <c r="F17" s="187"/>
      <c r="G17" s="124">
        <f t="shared" si="0"/>
        <v>0</v>
      </c>
      <c r="H17" s="65"/>
      <c r="I17" s="65"/>
      <c r="J17" s="65"/>
      <c r="K17" s="62">
        <f t="shared" si="1"/>
        <v>0</v>
      </c>
    </row>
    <row r="18" spans="1:11" ht="19.5" customHeight="1">
      <c r="A18" s="158"/>
      <c r="B18" s="403"/>
      <c r="C18" s="404"/>
      <c r="D18" s="405"/>
      <c r="E18" s="183"/>
      <c r="F18" s="187"/>
      <c r="G18" s="124">
        <f t="shared" si="0"/>
        <v>0</v>
      </c>
      <c r="H18" s="65"/>
      <c r="I18" s="65"/>
      <c r="J18" s="65"/>
      <c r="K18" s="62">
        <f t="shared" si="1"/>
        <v>0</v>
      </c>
    </row>
    <row r="19" spans="1:11" ht="19.5" customHeight="1">
      <c r="A19" s="158"/>
      <c r="B19" s="403"/>
      <c r="C19" s="404"/>
      <c r="D19" s="405"/>
      <c r="E19" s="183"/>
      <c r="F19" s="187"/>
      <c r="G19" s="124">
        <f t="shared" si="0"/>
        <v>0</v>
      </c>
      <c r="H19" s="65"/>
      <c r="I19" s="65"/>
      <c r="J19" s="65"/>
      <c r="K19" s="62">
        <f t="shared" si="1"/>
        <v>0</v>
      </c>
    </row>
    <row r="20" spans="1:11" ht="19.5" customHeight="1">
      <c r="A20" s="158"/>
      <c r="B20" s="403"/>
      <c r="C20" s="404"/>
      <c r="D20" s="405"/>
      <c r="E20" s="183"/>
      <c r="F20" s="187"/>
      <c r="G20" s="124">
        <f t="shared" si="0"/>
        <v>0</v>
      </c>
      <c r="H20" s="65"/>
      <c r="I20" s="65"/>
      <c r="J20" s="65"/>
      <c r="K20" s="62">
        <f t="shared" si="1"/>
        <v>0</v>
      </c>
    </row>
    <row r="21" spans="1:11" ht="19.5" customHeight="1">
      <c r="A21" s="158"/>
      <c r="B21" s="403"/>
      <c r="C21" s="404"/>
      <c r="D21" s="405"/>
      <c r="E21" s="183"/>
      <c r="F21" s="187"/>
      <c r="G21" s="124">
        <f t="shared" si="0"/>
        <v>0</v>
      </c>
      <c r="H21" s="65"/>
      <c r="I21" s="65"/>
      <c r="J21" s="65"/>
      <c r="K21" s="62">
        <f t="shared" si="1"/>
        <v>0</v>
      </c>
    </row>
    <row r="22" spans="1:11" ht="19.5" customHeight="1">
      <c r="A22" s="158"/>
      <c r="B22" s="403"/>
      <c r="C22" s="404"/>
      <c r="D22" s="405"/>
      <c r="E22" s="183"/>
      <c r="F22" s="187"/>
      <c r="G22" s="124">
        <f t="shared" si="0"/>
        <v>0</v>
      </c>
      <c r="H22" s="65"/>
      <c r="I22" s="65"/>
      <c r="J22" s="65"/>
      <c r="K22" s="62">
        <f t="shared" si="1"/>
        <v>0</v>
      </c>
    </row>
    <row r="23" spans="1:11" ht="19.5" customHeight="1">
      <c r="A23" s="158"/>
      <c r="B23" s="403"/>
      <c r="C23" s="404"/>
      <c r="D23" s="405"/>
      <c r="E23" s="183"/>
      <c r="F23" s="187"/>
      <c r="G23" s="124">
        <f t="shared" si="0"/>
        <v>0</v>
      </c>
      <c r="H23" s="65"/>
      <c r="I23" s="65"/>
      <c r="J23" s="65"/>
      <c r="K23" s="62">
        <f t="shared" si="1"/>
        <v>0</v>
      </c>
    </row>
    <row r="24" spans="1:11" ht="19.5" customHeight="1">
      <c r="A24" s="158"/>
      <c r="B24" s="403"/>
      <c r="C24" s="404"/>
      <c r="D24" s="405"/>
      <c r="E24" s="183"/>
      <c r="F24" s="187"/>
      <c r="G24" s="124">
        <f t="shared" si="0"/>
        <v>0</v>
      </c>
      <c r="H24" s="65"/>
      <c r="I24" s="65"/>
      <c r="J24" s="65"/>
      <c r="K24" s="62">
        <f t="shared" si="1"/>
        <v>0</v>
      </c>
    </row>
    <row r="25" spans="1:11" ht="19.5" customHeight="1">
      <c r="A25" s="158"/>
      <c r="B25" s="403"/>
      <c r="C25" s="404"/>
      <c r="D25" s="405"/>
      <c r="E25" s="183"/>
      <c r="F25" s="187"/>
      <c r="G25" s="124">
        <f t="shared" si="0"/>
        <v>0</v>
      </c>
      <c r="H25" s="65"/>
      <c r="I25" s="65"/>
      <c r="J25" s="65"/>
      <c r="K25" s="62">
        <f t="shared" si="1"/>
        <v>0</v>
      </c>
    </row>
    <row r="26" spans="1:11" ht="19.5" customHeight="1">
      <c r="A26" s="158"/>
      <c r="B26" s="403"/>
      <c r="C26" s="404"/>
      <c r="D26" s="405"/>
      <c r="E26" s="183"/>
      <c r="F26" s="187"/>
      <c r="G26" s="124">
        <f t="shared" si="0"/>
        <v>0</v>
      </c>
      <c r="H26" s="65"/>
      <c r="I26" s="65"/>
      <c r="J26" s="65"/>
      <c r="K26" s="62">
        <f t="shared" si="1"/>
        <v>0</v>
      </c>
    </row>
    <row r="27" spans="1:11" ht="19.5" customHeight="1">
      <c r="A27" s="158"/>
      <c r="B27" s="403"/>
      <c r="C27" s="404"/>
      <c r="D27" s="405"/>
      <c r="E27" s="183"/>
      <c r="F27" s="187"/>
      <c r="G27" s="124">
        <f t="shared" si="0"/>
        <v>0</v>
      </c>
      <c r="H27" s="65"/>
      <c r="I27" s="65"/>
      <c r="J27" s="65"/>
      <c r="K27" s="62">
        <f t="shared" si="1"/>
        <v>0</v>
      </c>
    </row>
    <row r="28" spans="1:11" ht="19.5" customHeight="1">
      <c r="A28" s="158"/>
      <c r="B28" s="403"/>
      <c r="C28" s="404"/>
      <c r="D28" s="405"/>
      <c r="E28" s="183"/>
      <c r="F28" s="187"/>
      <c r="G28" s="124">
        <f t="shared" si="0"/>
        <v>0</v>
      </c>
      <c r="H28" s="65"/>
      <c r="I28" s="65"/>
      <c r="J28" s="65"/>
      <c r="K28" s="62">
        <f t="shared" si="1"/>
        <v>0</v>
      </c>
    </row>
    <row r="29" spans="1:11" ht="19.5" customHeight="1">
      <c r="A29" s="158"/>
      <c r="B29" s="403"/>
      <c r="C29" s="404"/>
      <c r="D29" s="405"/>
      <c r="E29" s="183"/>
      <c r="F29" s="187"/>
      <c r="G29" s="124">
        <f t="shared" si="0"/>
        <v>0</v>
      </c>
      <c r="H29" s="65"/>
      <c r="I29" s="65"/>
      <c r="J29" s="65"/>
      <c r="K29" s="62">
        <f t="shared" si="1"/>
        <v>0</v>
      </c>
    </row>
    <row r="30" spans="1:11" ht="19.5" customHeight="1">
      <c r="A30" s="158"/>
      <c r="B30" s="403"/>
      <c r="C30" s="404"/>
      <c r="D30" s="405"/>
      <c r="E30" s="183"/>
      <c r="F30" s="187"/>
      <c r="G30" s="124">
        <f t="shared" si="0"/>
        <v>0</v>
      </c>
      <c r="H30" s="65"/>
      <c r="I30" s="65"/>
      <c r="J30" s="65"/>
      <c r="K30" s="62">
        <f t="shared" si="1"/>
        <v>0</v>
      </c>
    </row>
    <row r="31" spans="1:11" ht="19.5" customHeight="1">
      <c r="A31" s="158"/>
      <c r="B31" s="403"/>
      <c r="C31" s="404"/>
      <c r="D31" s="405"/>
      <c r="E31" s="183"/>
      <c r="F31" s="187"/>
      <c r="G31" s="124">
        <f t="shared" si="0"/>
        <v>0</v>
      </c>
      <c r="H31" s="65"/>
      <c r="I31" s="65"/>
      <c r="J31" s="65"/>
      <c r="K31" s="62">
        <f t="shared" si="1"/>
        <v>0</v>
      </c>
    </row>
    <row r="32" spans="1:11" ht="19.5" customHeight="1">
      <c r="A32" s="158"/>
      <c r="B32" s="403"/>
      <c r="C32" s="404"/>
      <c r="D32" s="405"/>
      <c r="E32" s="183"/>
      <c r="F32" s="187"/>
      <c r="G32" s="124">
        <f t="shared" si="0"/>
        <v>0</v>
      </c>
      <c r="H32" s="65"/>
      <c r="I32" s="65"/>
      <c r="J32" s="65"/>
      <c r="K32" s="62">
        <f t="shared" si="1"/>
        <v>0</v>
      </c>
    </row>
    <row r="33" spans="1:11" ht="19.5" customHeight="1">
      <c r="A33" s="158"/>
      <c r="B33" s="403"/>
      <c r="C33" s="404"/>
      <c r="D33" s="405"/>
      <c r="E33" s="183"/>
      <c r="F33" s="187"/>
      <c r="G33" s="124">
        <f t="shared" si="0"/>
        <v>0</v>
      </c>
      <c r="H33" s="65"/>
      <c r="I33" s="65"/>
      <c r="J33" s="65"/>
      <c r="K33" s="62">
        <f t="shared" si="1"/>
        <v>0</v>
      </c>
    </row>
    <row r="34" spans="1:11" ht="19.5" customHeight="1">
      <c r="A34" s="158"/>
      <c r="B34" s="403"/>
      <c r="C34" s="404"/>
      <c r="D34" s="405"/>
      <c r="E34" s="183"/>
      <c r="F34" s="187"/>
      <c r="G34" s="124">
        <f t="shared" si="0"/>
        <v>0</v>
      </c>
      <c r="H34" s="65"/>
      <c r="I34" s="65"/>
      <c r="J34" s="65"/>
      <c r="K34" s="62">
        <f t="shared" si="1"/>
        <v>0</v>
      </c>
    </row>
    <row r="35" spans="1:11" ht="19.5" customHeight="1">
      <c r="A35" s="158"/>
      <c r="B35" s="403"/>
      <c r="C35" s="404"/>
      <c r="D35" s="405"/>
      <c r="E35" s="183"/>
      <c r="F35" s="187"/>
      <c r="G35" s="124">
        <f t="shared" si="0"/>
        <v>0</v>
      </c>
      <c r="H35" s="65"/>
      <c r="I35" s="65"/>
      <c r="J35" s="65"/>
      <c r="K35" s="62">
        <f t="shared" si="1"/>
        <v>0</v>
      </c>
    </row>
    <row r="36" spans="1:11" ht="19.5" customHeight="1">
      <c r="A36" s="158"/>
      <c r="B36" s="403"/>
      <c r="C36" s="404"/>
      <c r="D36" s="405"/>
      <c r="E36" s="183"/>
      <c r="F36" s="187"/>
      <c r="G36" s="124">
        <f t="shared" si="0"/>
        <v>0</v>
      </c>
      <c r="H36" s="65"/>
      <c r="I36" s="65"/>
      <c r="J36" s="65"/>
      <c r="K36" s="62">
        <f t="shared" si="1"/>
        <v>0</v>
      </c>
    </row>
    <row r="37" spans="1:11" ht="19.5" customHeight="1">
      <c r="A37" s="158"/>
      <c r="B37" s="403"/>
      <c r="C37" s="404"/>
      <c r="D37" s="405"/>
      <c r="E37" s="183"/>
      <c r="F37" s="187"/>
      <c r="G37" s="124">
        <f t="shared" si="0"/>
        <v>0</v>
      </c>
      <c r="H37" s="65"/>
      <c r="I37" s="65"/>
      <c r="J37" s="65"/>
      <c r="K37" s="62">
        <f t="shared" si="1"/>
        <v>0</v>
      </c>
    </row>
    <row r="38" spans="1:11" ht="19.5" customHeight="1">
      <c r="A38" s="158"/>
      <c r="B38" s="403"/>
      <c r="C38" s="404"/>
      <c r="D38" s="405"/>
      <c r="E38" s="183"/>
      <c r="F38" s="187"/>
      <c r="G38" s="124">
        <f t="shared" si="0"/>
        <v>0</v>
      </c>
      <c r="H38" s="65"/>
      <c r="I38" s="65"/>
      <c r="J38" s="65"/>
      <c r="K38" s="62">
        <f t="shared" si="1"/>
        <v>0</v>
      </c>
    </row>
    <row r="39" spans="1:11" ht="19.5" customHeight="1">
      <c r="A39" s="158"/>
      <c r="B39" s="403"/>
      <c r="C39" s="404"/>
      <c r="D39" s="405"/>
      <c r="E39" s="183"/>
      <c r="F39" s="187"/>
      <c r="G39" s="124">
        <f t="shared" si="0"/>
        <v>0</v>
      </c>
      <c r="H39" s="65"/>
      <c r="I39" s="65"/>
      <c r="J39" s="65"/>
      <c r="K39" s="62">
        <f t="shared" si="1"/>
        <v>0</v>
      </c>
    </row>
    <row r="40" spans="1:11" ht="19.5" customHeight="1" thickBot="1">
      <c r="A40" s="159"/>
      <c r="B40" s="400"/>
      <c r="C40" s="401"/>
      <c r="D40" s="402"/>
      <c r="E40" s="186"/>
      <c r="F40" s="187"/>
      <c r="G40" s="125">
        <f t="shared" si="0"/>
        <v>0</v>
      </c>
      <c r="H40" s="67"/>
      <c r="I40" s="67"/>
      <c r="J40" s="67"/>
      <c r="K40" s="155">
        <f>SUM(F41,H40,I40,J40)</f>
        <v>0</v>
      </c>
    </row>
    <row r="41" spans="1:11" ht="19.5" customHeight="1" thickBot="1" thickTop="1">
      <c r="A41" s="419" t="str">
        <f>A3&amp;" Totals:  "</f>
        <v>Sheet No. 7 Totals:  </v>
      </c>
      <c r="B41" s="420"/>
      <c r="C41" s="420"/>
      <c r="D41" s="429"/>
      <c r="E41" s="93"/>
      <c r="F41" s="93"/>
      <c r="G41" s="93">
        <f>SUM(G6:G40)</f>
        <v>0</v>
      </c>
      <c r="H41" s="93">
        <f>SUM(H6:H40)</f>
        <v>0</v>
      </c>
      <c r="I41" s="93">
        <f>SUM(I6:I40)</f>
        <v>0</v>
      </c>
      <c r="J41" s="93">
        <f>SUM(J6:J40)</f>
        <v>0</v>
      </c>
      <c r="K41" s="156">
        <f>SUM(K6:K40)</f>
        <v>0</v>
      </c>
    </row>
    <row r="96" ht="13.5" hidden="1"/>
    <row r="97" spans="1:3" ht="13.5" hidden="1">
      <c r="A97" s="147" t="s">
        <v>77</v>
      </c>
      <c r="B97" s="147"/>
      <c r="C97" s="147"/>
    </row>
    <row r="98" ht="13.5" hidden="1"/>
    <row r="99" ht="13.5" hidden="1">
      <c r="A99" s="197">
        <v>0.565</v>
      </c>
    </row>
    <row r="100" ht="13.5" hidden="1">
      <c r="A100" s="193">
        <v>0.555</v>
      </c>
    </row>
    <row r="101" ht="13.5" hidden="1">
      <c r="A101" s="190">
        <v>0.45</v>
      </c>
    </row>
    <row r="102" ht="13.5" hidden="1">
      <c r="A102" s="190">
        <v>0.25</v>
      </c>
    </row>
    <row r="103" ht="13.5" hidden="1"/>
    <row r="104" ht="13.5" hidden="1"/>
    <row r="105" ht="13.5" hidden="1"/>
    <row r="106" ht="13.5" hidden="1"/>
    <row r="107" ht="13.5" hidden="1"/>
    <row r="108" ht="13.5" hidden="1"/>
    <row r="109" ht="13.5" hidden="1"/>
    <row r="110" ht="13.5" hidden="1">
      <c r="A110">
        <v>2012</v>
      </c>
    </row>
    <row r="111" ht="13.5" hidden="1">
      <c r="A111">
        <v>2013</v>
      </c>
    </row>
  </sheetData>
  <sheetProtection sheet="1" selectLockedCells="1"/>
  <mergeCells count="44">
    <mergeCell ref="B25:D25"/>
    <mergeCell ref="B26:D26"/>
    <mergeCell ref="B27:D27"/>
    <mergeCell ref="B28:D28"/>
    <mergeCell ref="B35:D35"/>
    <mergeCell ref="B36:D36"/>
    <mergeCell ref="A41:D41"/>
    <mergeCell ref="B30:D30"/>
    <mergeCell ref="B31:D31"/>
    <mergeCell ref="B32:D32"/>
    <mergeCell ref="B33:D33"/>
    <mergeCell ref="B34:D34"/>
    <mergeCell ref="B39:D39"/>
    <mergeCell ref="B40:D40"/>
    <mergeCell ref="B37:D37"/>
    <mergeCell ref="B38:D38"/>
    <mergeCell ref="B15:D15"/>
    <mergeCell ref="B16:D16"/>
    <mergeCell ref="B29:D29"/>
    <mergeCell ref="B18:D18"/>
    <mergeCell ref="B19:D19"/>
    <mergeCell ref="B20:D20"/>
    <mergeCell ref="B21:D21"/>
    <mergeCell ref="B22:D22"/>
    <mergeCell ref="B23:D23"/>
    <mergeCell ref="B24:D24"/>
    <mergeCell ref="B17:D17"/>
    <mergeCell ref="B6:D6"/>
    <mergeCell ref="B7:D7"/>
    <mergeCell ref="B8:D8"/>
    <mergeCell ref="B9:D9"/>
    <mergeCell ref="B10:D10"/>
    <mergeCell ref="B11:D11"/>
    <mergeCell ref="B12:D12"/>
    <mergeCell ref="B13:D13"/>
    <mergeCell ref="B14:D14"/>
    <mergeCell ref="A1:K2"/>
    <mergeCell ref="A3:K3"/>
    <mergeCell ref="B4:D5"/>
    <mergeCell ref="E4:G4"/>
    <mergeCell ref="H4:H5"/>
    <mergeCell ref="I4:I5"/>
    <mergeCell ref="J4:J5"/>
    <mergeCell ref="K4:K5"/>
  </mergeCells>
  <dataValidations count="2">
    <dataValidation errorStyle="information" type="list" allowBlank="1" showErrorMessage="1" promptTitle="Mileage Rate Policy" errorTitle="Must be lower departmental rate" error="Only manually-entered mileage rates less than allowable University rates will be accepted.  Please ensure a lower rate has been entered due to more restrictive departmental policies." sqref="F6:F40">
      <formula1>"0.575,0.560,0.450,0.250"</formula1>
    </dataValidation>
    <dataValidation type="list" allowBlank="1" showInputMessage="1" showErrorMessage="1" sqref="A5">
      <formula1>"2014,2015"</formula1>
    </dataValidation>
  </dataValidations>
  <hyperlinks>
    <hyperlink ref="I4:I5" r:id="rId1" display="Lodging"/>
  </hyperlinks>
  <printOptions/>
  <pageMargins left="0.15" right="0.15" top="0.2" bottom="0.2" header="0.3" footer="0.3"/>
  <pageSetup fitToHeight="1" fitToWidth="1" horizontalDpi="600" verticalDpi="600" orientation="portrait" scale="95"/>
  <legacyDrawing r:id="rId3"/>
</worksheet>
</file>

<file path=xl/worksheets/sheet9.xml><?xml version="1.0" encoding="utf-8"?>
<worksheet xmlns="http://schemas.openxmlformats.org/spreadsheetml/2006/main" xmlns:r="http://schemas.openxmlformats.org/officeDocument/2006/relationships">
  <sheetPr codeName="Sheet9"/>
  <dimension ref="A1:M46"/>
  <sheetViews>
    <sheetView workbookViewId="0" topLeftCell="A1">
      <selection activeCell="A6" sqref="A6"/>
    </sheetView>
  </sheetViews>
  <sheetFormatPr defaultColWidth="8.8515625" defaultRowHeight="15"/>
  <sheetData>
    <row r="1" spans="1:13" ht="15">
      <c r="A1" s="430" t="s">
        <v>82</v>
      </c>
      <c r="B1" s="430"/>
      <c r="C1" s="430"/>
      <c r="D1" s="430"/>
      <c r="E1" s="430"/>
      <c r="F1" s="430"/>
      <c r="G1" s="430"/>
      <c r="H1" s="430"/>
      <c r="I1" s="430"/>
      <c r="J1" s="430"/>
      <c r="K1" s="430"/>
      <c r="L1" s="430"/>
      <c r="M1" s="430"/>
    </row>
    <row r="2" spans="1:13" ht="15">
      <c r="A2" s="430"/>
      <c r="B2" s="430"/>
      <c r="C2" s="430"/>
      <c r="D2" s="430"/>
      <c r="E2" s="430"/>
      <c r="F2" s="430"/>
      <c r="G2" s="430"/>
      <c r="H2" s="430"/>
      <c r="I2" s="430"/>
      <c r="J2" s="430"/>
      <c r="K2" s="430"/>
      <c r="L2" s="430"/>
      <c r="M2" s="430"/>
    </row>
    <row r="4" spans="1:10" ht="18.75">
      <c r="A4" s="150" t="s">
        <v>61</v>
      </c>
      <c r="F4" s="150" t="s">
        <v>62</v>
      </c>
      <c r="J4" s="150" t="s">
        <v>63</v>
      </c>
    </row>
    <row r="5" ht="18.75">
      <c r="A5" s="59"/>
    </row>
    <row r="6" spans="1:10" ht="15.75">
      <c r="A6" s="98" t="s">
        <v>38</v>
      </c>
      <c r="F6" s="97" t="s">
        <v>50</v>
      </c>
      <c r="J6" s="194" t="s">
        <v>85</v>
      </c>
    </row>
    <row r="7" spans="1:10" ht="18.75">
      <c r="A7" s="59"/>
      <c r="F7" t="s">
        <v>86</v>
      </c>
      <c r="J7" s="98"/>
    </row>
    <row r="8" spans="1:10" ht="15">
      <c r="A8" s="98" t="s">
        <v>40</v>
      </c>
      <c r="F8" s="97" t="s">
        <v>51</v>
      </c>
      <c r="J8" s="98" t="s">
        <v>34</v>
      </c>
    </row>
    <row r="10" spans="1:10" ht="15">
      <c r="A10" s="97" t="s">
        <v>49</v>
      </c>
      <c r="F10" s="97" t="s">
        <v>52</v>
      </c>
      <c r="J10" s="98" t="s">
        <v>36</v>
      </c>
    </row>
    <row r="12" spans="1:10" ht="15">
      <c r="A12" s="97" t="s">
        <v>48</v>
      </c>
      <c r="F12" s="97" t="s">
        <v>53</v>
      </c>
      <c r="J12" s="98" t="s">
        <v>37</v>
      </c>
    </row>
    <row r="13" ht="13.5">
      <c r="A13" s="97"/>
    </row>
    <row r="14" spans="1:10" ht="15">
      <c r="A14" s="97" t="s">
        <v>47</v>
      </c>
      <c r="J14" s="198" t="s">
        <v>35</v>
      </c>
    </row>
    <row r="15" spans="1:6" ht="18">
      <c r="A15" s="97"/>
      <c r="F15" s="150" t="s">
        <v>93</v>
      </c>
    </row>
    <row r="16" spans="1:10" ht="15">
      <c r="A16" s="98" t="s">
        <v>39</v>
      </c>
      <c r="J16" s="98" t="s">
        <v>33</v>
      </c>
    </row>
    <row r="17" spans="1:6" ht="13.5">
      <c r="A17" s="97"/>
      <c r="F17" s="97" t="s">
        <v>94</v>
      </c>
    </row>
    <row r="18" ht="15">
      <c r="A18" s="98" t="s">
        <v>84</v>
      </c>
    </row>
    <row r="19" ht="13.5">
      <c r="F19" s="164" t="s">
        <v>95</v>
      </c>
    </row>
    <row r="20" ht="15">
      <c r="A20" s="161" t="s">
        <v>42</v>
      </c>
    </row>
    <row r="21" spans="1:6" ht="18">
      <c r="A21" s="59"/>
      <c r="F21" s="164" t="s">
        <v>97</v>
      </c>
    </row>
    <row r="22" ht="15">
      <c r="A22" s="98" t="s">
        <v>43</v>
      </c>
    </row>
    <row r="23" spans="1:6" ht="18">
      <c r="A23" s="59"/>
      <c r="F23" s="164" t="s">
        <v>96</v>
      </c>
    </row>
    <row r="24" ht="15">
      <c r="A24" s="98" t="s">
        <v>41</v>
      </c>
    </row>
    <row r="25" ht="13.5">
      <c r="F25" s="164" t="s">
        <v>98</v>
      </c>
    </row>
    <row r="30" spans="6:9" ht="13.5">
      <c r="F30" s="87"/>
      <c r="G30" s="87"/>
      <c r="H30" s="87"/>
      <c r="I30" s="87"/>
    </row>
    <row r="32" spans="6:9" ht="13.5">
      <c r="F32" s="87"/>
      <c r="G32" s="87"/>
      <c r="H32" s="87"/>
      <c r="I32" s="87"/>
    </row>
    <row r="34" spans="6:9" ht="13.5">
      <c r="F34" s="210"/>
      <c r="G34" s="210"/>
      <c r="H34" s="210"/>
      <c r="I34" s="210"/>
    </row>
    <row r="36" spans="1:9" ht="13.5">
      <c r="A36" s="210"/>
      <c r="B36" s="210"/>
      <c r="C36" s="210"/>
      <c r="D36" s="210"/>
      <c r="F36" s="210"/>
      <c r="G36" s="210"/>
      <c r="H36" s="210"/>
      <c r="I36" s="210"/>
    </row>
    <row r="38" spans="1:9" ht="13.5">
      <c r="A38" s="210"/>
      <c r="B38" s="210"/>
      <c r="C38" s="210"/>
      <c r="D38" s="210"/>
      <c r="F38" s="210"/>
      <c r="G38" s="210"/>
      <c r="H38" s="210"/>
      <c r="I38" s="210"/>
    </row>
    <row r="40" spans="1:4" ht="13.5">
      <c r="A40" s="210"/>
      <c r="B40" s="210"/>
      <c r="C40" s="210"/>
      <c r="D40" s="210"/>
    </row>
    <row r="42" spans="1:9" ht="13.5">
      <c r="A42" s="210"/>
      <c r="B42" s="210"/>
      <c r="C42" s="210"/>
      <c r="D42" s="210"/>
      <c r="F42" s="210"/>
      <c r="G42" s="210"/>
      <c r="H42" s="210"/>
      <c r="I42" s="210"/>
    </row>
    <row r="44" spans="1:4" ht="13.5">
      <c r="A44" s="210"/>
      <c r="B44" s="210"/>
      <c r="C44" s="210"/>
      <c r="D44" s="210"/>
    </row>
    <row r="46" spans="6:9" ht="13.5">
      <c r="F46" s="210"/>
      <c r="G46" s="210"/>
      <c r="H46" s="210"/>
      <c r="I46" s="210"/>
    </row>
  </sheetData>
  <sheetProtection sheet="1" selectLockedCells="1"/>
  <mergeCells count="11">
    <mergeCell ref="A38:D38"/>
    <mergeCell ref="A1:M2"/>
    <mergeCell ref="F34:I34"/>
    <mergeCell ref="F36:I36"/>
    <mergeCell ref="F38:I38"/>
    <mergeCell ref="A36:D36"/>
    <mergeCell ref="F46:I46"/>
    <mergeCell ref="A40:D40"/>
    <mergeCell ref="A42:D42"/>
    <mergeCell ref="A44:D44"/>
    <mergeCell ref="F42:I42"/>
  </mergeCells>
  <hyperlinks>
    <hyperlink ref="A6" r:id="rId1" display=" Travel Procedures Overview"/>
    <hyperlink ref="A16" r:id="rId2" display="Air Transportation Policies"/>
    <hyperlink ref="A18" r:id="rId3" display="Domestic Per-diem Rates"/>
    <hyperlink ref="A8" r:id="rId4" display="    Travel Voucher Overview"/>
    <hyperlink ref="A24" r:id="rId5" display="    Moving and Relocation Policies"/>
    <hyperlink ref="J12" r:id="rId6" display="VA CAAP Manual (State policies)"/>
    <hyperlink ref="J10" r:id="rId7" display="    Location identifier"/>
    <hyperlink ref="A14" r:id="rId8" display="    Hotel and Motel Accommodations"/>
    <hyperlink ref="A12" r:id="rId9" display="    Meals and Incidentals Expenses"/>
    <hyperlink ref="A10" r:id="rId10" display="    Automobile Travel"/>
    <hyperlink ref="J8" r:id="rId11" display="    Currency Converter"/>
    <hyperlink ref="A20" r:id="rId12" display="   Travel Card Program Policies"/>
    <hyperlink ref="A22" r:id="rId13" display="   Travel Loan Program"/>
    <hyperlink ref="F8" r:id="rId14" display="    Organization Code Listing"/>
    <hyperlink ref="F10" r:id="rId15" display="    Fund Code Listing"/>
    <hyperlink ref="F12" r:id="rId16" display="    Account Code Listing"/>
    <hyperlink ref="F6" r:id="rId17" display="    Authorized Approver Listing"/>
    <hyperlink ref="F17" r:id="rId18" display="    Lodging Tax Calculator"/>
    <hyperlink ref="F19" r:id="rId19" display="    Travel Loan Request"/>
    <hyperlink ref="F23" r:id="rId20" display="    Moving and Relocation Expense Summary Form"/>
    <hyperlink ref="F21" r:id="rId21" display="    Moving and Relocation Agreement"/>
    <hyperlink ref="F25" r:id="rId22" display="    BOA Travel Card Application"/>
    <hyperlink ref="J6" r:id="rId23" display="   International Per-diems by location (OCONUS)"/>
    <hyperlink ref="J14" r:id="rId24" display="   Driving directions"/>
    <hyperlink ref="J16" r:id="rId25" display="   International Per-diem rate breakdown"/>
  </hyperlinks>
  <printOptions/>
  <pageMargins left="0.7" right="0.7" top="0.75" bottom="0.75" header="0.3" footer="0.3"/>
  <pageSetup horizontalDpi="600" verticalDpi="600" orientation="portrait"/>
  <legacyDrawing r:id="rId2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Sayre</dc:creator>
  <cp:keywords/>
  <dc:description/>
  <cp:lastModifiedBy>becky</cp:lastModifiedBy>
  <cp:lastPrinted>2011-08-20T14:05:58Z</cp:lastPrinted>
  <dcterms:created xsi:type="dcterms:W3CDTF">2008-12-05T13:58:09Z</dcterms:created>
  <dcterms:modified xsi:type="dcterms:W3CDTF">2015-01-08T16:50:18Z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